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12270" activeTab="1"/>
  </bookViews>
  <sheets>
    <sheet name="Referensi" sheetId="1" r:id="rId1"/>
    <sheet name="Matematika" sheetId="4" r:id="rId2"/>
    <sheet name="Ekonomi" sheetId="5" r:id="rId3"/>
    <sheet name="PPKn" sheetId="6" r:id="rId4"/>
    <sheet name="Indonesia" sheetId="7" r:id="rId5"/>
    <sheet name="Inggris" sheetId="8" r:id="rId6"/>
  </sheets>
  <definedNames>
    <definedName name="konversi">Referensi!$C$5:$D$11</definedName>
  </definedNames>
  <calcPr calcId="124519"/>
</workbook>
</file>

<file path=xl/calcChain.xml><?xml version="1.0" encoding="utf-8"?>
<calcChain xmlns="http://schemas.openxmlformats.org/spreadsheetml/2006/main">
  <c r="F57" i="8"/>
  <c r="G57"/>
  <c r="F58"/>
  <c r="G58" s="1"/>
  <c r="F68"/>
  <c r="G68" s="1"/>
  <c r="F67"/>
  <c r="G67" s="1"/>
  <c r="F69"/>
  <c r="G69" s="1"/>
  <c r="F47"/>
  <c r="G47" s="1"/>
  <c r="F21"/>
  <c r="G21" s="1"/>
  <c r="F22"/>
  <c r="G22" s="1"/>
  <c r="F8"/>
  <c r="G8" s="1"/>
  <c r="F9"/>
  <c r="G9" s="1"/>
  <c r="D85"/>
  <c r="F84"/>
  <c r="G84" s="1"/>
  <c r="F83"/>
  <c r="G83" s="1"/>
  <c r="F82"/>
  <c r="G82" s="1"/>
  <c r="D79"/>
  <c r="F78"/>
  <c r="G78" s="1"/>
  <c r="F77"/>
  <c r="G77" s="1"/>
  <c r="F76"/>
  <c r="G76" s="1"/>
  <c r="F75"/>
  <c r="G75" s="1"/>
  <c r="D72"/>
  <c r="F71"/>
  <c r="G71" s="1"/>
  <c r="F70"/>
  <c r="G70" s="1"/>
  <c r="F66"/>
  <c r="G66" s="1"/>
  <c r="F65"/>
  <c r="G65" s="1"/>
  <c r="F64"/>
  <c r="G64" s="1"/>
  <c r="F63"/>
  <c r="G63" s="1"/>
  <c r="D60"/>
  <c r="F59"/>
  <c r="G59" s="1"/>
  <c r="F56"/>
  <c r="G56" s="1"/>
  <c r="F55"/>
  <c r="G55" s="1"/>
  <c r="F54"/>
  <c r="G54" s="1"/>
  <c r="F53"/>
  <c r="G53" s="1"/>
  <c r="F52"/>
  <c r="G52" s="1"/>
  <c r="D49"/>
  <c r="F48"/>
  <c r="G48" s="1"/>
  <c r="F46"/>
  <c r="G46" s="1"/>
  <c r="F45"/>
  <c r="G45" s="1"/>
  <c r="F44"/>
  <c r="G44" s="1"/>
  <c r="F43"/>
  <c r="G43" s="1"/>
  <c r="F42"/>
  <c r="G42" s="1"/>
  <c r="F41"/>
  <c r="G41" s="1"/>
  <c r="F40"/>
  <c r="G40" s="1"/>
  <c r="D37"/>
  <c r="F36"/>
  <c r="G36" s="1"/>
  <c r="F35"/>
  <c r="G35" s="1"/>
  <c r="F34"/>
  <c r="G34" s="1"/>
  <c r="F33"/>
  <c r="G33" s="1"/>
  <c r="F32"/>
  <c r="G32" s="1"/>
  <c r="F31"/>
  <c r="G31" s="1"/>
  <c r="F30"/>
  <c r="G30" s="1"/>
  <c r="F29"/>
  <c r="G29" s="1"/>
  <c r="F28"/>
  <c r="G28" s="1"/>
  <c r="D25"/>
  <c r="F24"/>
  <c r="G24" s="1"/>
  <c r="F23"/>
  <c r="G23" s="1"/>
  <c r="F20"/>
  <c r="G20" s="1"/>
  <c r="F19"/>
  <c r="G19" s="1"/>
  <c r="F18"/>
  <c r="G18" s="1"/>
  <c r="F17"/>
  <c r="G17" s="1"/>
  <c r="F16"/>
  <c r="G16" s="1"/>
  <c r="D13"/>
  <c r="F12"/>
  <c r="G12" s="1"/>
  <c r="F11"/>
  <c r="G11" s="1"/>
  <c r="F10"/>
  <c r="G10" s="1"/>
  <c r="F7"/>
  <c r="G7" s="1"/>
  <c r="F6"/>
  <c r="G6" s="1"/>
  <c r="F5"/>
  <c r="G5" s="1"/>
  <c r="F4"/>
  <c r="G4" s="1"/>
  <c r="F74" i="7"/>
  <c r="G74"/>
  <c r="F30"/>
  <c r="G30" s="1"/>
  <c r="D76"/>
  <c r="F75"/>
  <c r="G75" s="1"/>
  <c r="F73"/>
  <c r="G73" s="1"/>
  <c r="D70"/>
  <c r="F69"/>
  <c r="G69" s="1"/>
  <c r="F68"/>
  <c r="G68" s="1"/>
  <c r="F67"/>
  <c r="G67" s="1"/>
  <c r="F66"/>
  <c r="G66" s="1"/>
  <c r="F65"/>
  <c r="G65" s="1"/>
  <c r="D62"/>
  <c r="F61"/>
  <c r="G61" s="1"/>
  <c r="F60"/>
  <c r="G60" s="1"/>
  <c r="F59"/>
  <c r="G59" s="1"/>
  <c r="F58"/>
  <c r="G58" s="1"/>
  <c r="F57"/>
  <c r="G57" s="1"/>
  <c r="F56"/>
  <c r="G56" s="1"/>
  <c r="D53"/>
  <c r="F52"/>
  <c r="G52" s="1"/>
  <c r="F51"/>
  <c r="G51" s="1"/>
  <c r="F50"/>
  <c r="G50" s="1"/>
  <c r="F49"/>
  <c r="G49" s="1"/>
  <c r="G48"/>
  <c r="F48"/>
  <c r="F47"/>
  <c r="G47" s="1"/>
  <c r="D44"/>
  <c r="F43"/>
  <c r="G43" s="1"/>
  <c r="F42"/>
  <c r="G42" s="1"/>
  <c r="F41"/>
  <c r="G41" s="1"/>
  <c r="F40"/>
  <c r="G40" s="1"/>
  <c r="F39"/>
  <c r="G39" s="1"/>
  <c r="F38"/>
  <c r="G38" s="1"/>
  <c r="F37"/>
  <c r="G37" s="1"/>
  <c r="F36"/>
  <c r="G36" s="1"/>
  <c r="D33"/>
  <c r="F32"/>
  <c r="G32" s="1"/>
  <c r="F31"/>
  <c r="G31" s="1"/>
  <c r="F29"/>
  <c r="G29" s="1"/>
  <c r="F28"/>
  <c r="G28" s="1"/>
  <c r="F27"/>
  <c r="G27" s="1"/>
  <c r="F26"/>
  <c r="G26" s="1"/>
  <c r="F25"/>
  <c r="G25" s="1"/>
  <c r="F24"/>
  <c r="G24" s="1"/>
  <c r="D21"/>
  <c r="F20"/>
  <c r="G20" s="1"/>
  <c r="F19"/>
  <c r="G19" s="1"/>
  <c r="F18"/>
  <c r="G18" s="1"/>
  <c r="F17"/>
  <c r="G17" s="1"/>
  <c r="F16"/>
  <c r="G16" s="1"/>
  <c r="F15"/>
  <c r="G15" s="1"/>
  <c r="F14"/>
  <c r="G14" s="1"/>
  <c r="D11"/>
  <c r="F10"/>
  <c r="G10" s="1"/>
  <c r="F9"/>
  <c r="G9" s="1"/>
  <c r="F8"/>
  <c r="G8" s="1"/>
  <c r="F7"/>
  <c r="G7" s="1"/>
  <c r="F6"/>
  <c r="G6" s="1"/>
  <c r="F5"/>
  <c r="G5" s="1"/>
  <c r="F4"/>
  <c r="G4" s="1"/>
  <c r="F67" i="6"/>
  <c r="G67"/>
  <c r="F68"/>
  <c r="G68" s="1"/>
  <c r="F55"/>
  <c r="G55" s="1"/>
  <c r="F56"/>
  <c r="G56" s="1"/>
  <c r="F45"/>
  <c r="G45" s="1"/>
  <c r="F24"/>
  <c r="G24" s="1"/>
  <c r="F10"/>
  <c r="G10" s="1"/>
  <c r="F11"/>
  <c r="G11" s="1"/>
  <c r="F12"/>
  <c r="G12" s="1"/>
  <c r="D84"/>
  <c r="F83"/>
  <c r="G83" s="1"/>
  <c r="F82"/>
  <c r="G82" s="1"/>
  <c r="D79"/>
  <c r="F78"/>
  <c r="G78" s="1"/>
  <c r="F77"/>
  <c r="G77" s="1"/>
  <c r="F76"/>
  <c r="G76" s="1"/>
  <c r="F75"/>
  <c r="G75" s="1"/>
  <c r="F74"/>
  <c r="G74" s="1"/>
  <c r="D71"/>
  <c r="F70"/>
  <c r="G70" s="1"/>
  <c r="F69"/>
  <c r="G69" s="1"/>
  <c r="F66"/>
  <c r="G66" s="1"/>
  <c r="F65"/>
  <c r="G65" s="1"/>
  <c r="F64"/>
  <c r="G64" s="1"/>
  <c r="F63"/>
  <c r="G63" s="1"/>
  <c r="F62"/>
  <c r="G62" s="1"/>
  <c r="D59"/>
  <c r="F58"/>
  <c r="G58" s="1"/>
  <c r="F57"/>
  <c r="G57" s="1"/>
  <c r="F54"/>
  <c r="G54" s="1"/>
  <c r="F53"/>
  <c r="G53" s="1"/>
  <c r="F52"/>
  <c r="G52" s="1"/>
  <c r="F51"/>
  <c r="G51" s="1"/>
  <c r="D48"/>
  <c r="F47"/>
  <c r="G47" s="1"/>
  <c r="F46"/>
  <c r="G46" s="1"/>
  <c r="F44"/>
  <c r="G44" s="1"/>
  <c r="F43"/>
  <c r="G43" s="1"/>
  <c r="F42"/>
  <c r="G42" s="1"/>
  <c r="F41"/>
  <c r="G41" s="1"/>
  <c r="F40"/>
  <c r="G40" s="1"/>
  <c r="D37"/>
  <c r="F36"/>
  <c r="G36" s="1"/>
  <c r="F35"/>
  <c r="G35" s="1"/>
  <c r="F34"/>
  <c r="G34" s="1"/>
  <c r="F33"/>
  <c r="G33" s="1"/>
  <c r="F32"/>
  <c r="G32" s="1"/>
  <c r="F31"/>
  <c r="G31" s="1"/>
  <c r="F30"/>
  <c r="G30" s="1"/>
  <c r="F29"/>
  <c r="G29" s="1"/>
  <c r="D26"/>
  <c r="F25"/>
  <c r="G25" s="1"/>
  <c r="F23"/>
  <c r="G23" s="1"/>
  <c r="F22"/>
  <c r="G22" s="1"/>
  <c r="F21"/>
  <c r="G21" s="1"/>
  <c r="F20"/>
  <c r="G20" s="1"/>
  <c r="F19"/>
  <c r="G19" s="1"/>
  <c r="F18"/>
  <c r="G18" s="1"/>
  <c r="F17"/>
  <c r="G17" s="1"/>
  <c r="D14"/>
  <c r="F13"/>
  <c r="G13" s="1"/>
  <c r="F9"/>
  <c r="G9" s="1"/>
  <c r="F8"/>
  <c r="G8" s="1"/>
  <c r="F7"/>
  <c r="G7" s="1"/>
  <c r="F6"/>
  <c r="G6" s="1"/>
  <c r="F5"/>
  <c r="G5" s="1"/>
  <c r="F4"/>
  <c r="G4" s="1"/>
  <c r="D81" i="5"/>
  <c r="F77"/>
  <c r="G77" s="1"/>
  <c r="F78"/>
  <c r="G78" s="1"/>
  <c r="F69"/>
  <c r="G69" s="1"/>
  <c r="F70"/>
  <c r="G70" s="1"/>
  <c r="F71"/>
  <c r="G71" s="1"/>
  <c r="F72"/>
  <c r="G72" s="1"/>
  <c r="F22"/>
  <c r="G22" s="1"/>
  <c r="D79"/>
  <c r="F76"/>
  <c r="G76" s="1"/>
  <c r="D73"/>
  <c r="F68"/>
  <c r="G68" s="1"/>
  <c r="F67"/>
  <c r="G67" s="1"/>
  <c r="D64"/>
  <c r="F63"/>
  <c r="G63" s="1"/>
  <c r="F62"/>
  <c r="G62" s="1"/>
  <c r="F61"/>
  <c r="G61" s="1"/>
  <c r="F60"/>
  <c r="G60" s="1"/>
  <c r="F59"/>
  <c r="G59" s="1"/>
  <c r="F58"/>
  <c r="G58" s="1"/>
  <c r="F57"/>
  <c r="G57" s="1"/>
  <c r="D54"/>
  <c r="F53"/>
  <c r="G53" s="1"/>
  <c r="F52"/>
  <c r="G52" s="1"/>
  <c r="F51"/>
  <c r="G51" s="1"/>
  <c r="F50"/>
  <c r="G50" s="1"/>
  <c r="F49"/>
  <c r="G49" s="1"/>
  <c r="F48"/>
  <c r="G48" s="1"/>
  <c r="D45"/>
  <c r="F44"/>
  <c r="G44" s="1"/>
  <c r="F43"/>
  <c r="G43" s="1"/>
  <c r="F42"/>
  <c r="G42" s="1"/>
  <c r="F41"/>
  <c r="G41" s="1"/>
  <c r="F40"/>
  <c r="G40" s="1"/>
  <c r="F39"/>
  <c r="G39" s="1"/>
  <c r="F38"/>
  <c r="G38" s="1"/>
  <c r="D35"/>
  <c r="F34"/>
  <c r="G34" s="1"/>
  <c r="F33"/>
  <c r="G33" s="1"/>
  <c r="F32"/>
  <c r="G32" s="1"/>
  <c r="F31"/>
  <c r="G31" s="1"/>
  <c r="F30"/>
  <c r="G30" s="1"/>
  <c r="F29"/>
  <c r="G29" s="1"/>
  <c r="F28"/>
  <c r="G28" s="1"/>
  <c r="F27"/>
  <c r="G27" s="1"/>
  <c r="D24"/>
  <c r="F23"/>
  <c r="G23" s="1"/>
  <c r="F21"/>
  <c r="G21" s="1"/>
  <c r="F20"/>
  <c r="G20" s="1"/>
  <c r="F19"/>
  <c r="G19" s="1"/>
  <c r="F18"/>
  <c r="G18" s="1"/>
  <c r="F17"/>
  <c r="G17" s="1"/>
  <c r="F16"/>
  <c r="G16" s="1"/>
  <c r="F15"/>
  <c r="G15" s="1"/>
  <c r="D12"/>
  <c r="F11"/>
  <c r="G11" s="1"/>
  <c r="F10"/>
  <c r="G10" s="1"/>
  <c r="F9"/>
  <c r="G9" s="1"/>
  <c r="F8"/>
  <c r="G8" s="1"/>
  <c r="F7"/>
  <c r="G7" s="1"/>
  <c r="F6"/>
  <c r="G6" s="1"/>
  <c r="F5"/>
  <c r="G5" s="1"/>
  <c r="F4"/>
  <c r="G4" s="1"/>
  <c r="D81" i="4"/>
  <c r="D79"/>
  <c r="F78"/>
  <c r="G78" s="1"/>
  <c r="F77"/>
  <c r="G77" s="1"/>
  <c r="D74"/>
  <c r="F73"/>
  <c r="G73" s="1"/>
  <c r="F72"/>
  <c r="G72" s="1"/>
  <c r="F71"/>
  <c r="G71" s="1"/>
  <c r="F65"/>
  <c r="G65" s="1"/>
  <c r="D68"/>
  <c r="F67"/>
  <c r="G67" s="1"/>
  <c r="F66"/>
  <c r="G66" s="1"/>
  <c r="F64"/>
  <c r="G64" s="1"/>
  <c r="F63"/>
  <c r="G63" s="1"/>
  <c r="F62"/>
  <c r="G62" s="1"/>
  <c r="F61"/>
  <c r="G61" s="1"/>
  <c r="F60"/>
  <c r="G60" s="1"/>
  <c r="F59"/>
  <c r="G59" s="1"/>
  <c r="D56"/>
  <c r="F55"/>
  <c r="G55" s="1"/>
  <c r="F54"/>
  <c r="G54" s="1"/>
  <c r="F53"/>
  <c r="G53" s="1"/>
  <c r="F52"/>
  <c r="G52" s="1"/>
  <c r="F51"/>
  <c r="G51" s="1"/>
  <c r="F50"/>
  <c r="G50" s="1"/>
  <c r="F49"/>
  <c r="G49" s="1"/>
  <c r="F48"/>
  <c r="G48" s="1"/>
  <c r="D45"/>
  <c r="F44"/>
  <c r="G44" s="1"/>
  <c r="F43"/>
  <c r="G43" s="1"/>
  <c r="G42"/>
  <c r="F42"/>
  <c r="F41"/>
  <c r="G41" s="1"/>
  <c r="F40"/>
  <c r="G40" s="1"/>
  <c r="F39"/>
  <c r="G39" s="1"/>
  <c r="F38"/>
  <c r="G38" s="1"/>
  <c r="F37"/>
  <c r="G37" s="1"/>
  <c r="D34"/>
  <c r="F33"/>
  <c r="G33" s="1"/>
  <c r="F32"/>
  <c r="G32" s="1"/>
  <c r="F31"/>
  <c r="G31" s="1"/>
  <c r="F30"/>
  <c r="G30" s="1"/>
  <c r="F29"/>
  <c r="G29" s="1"/>
  <c r="F28"/>
  <c r="G28" s="1"/>
  <c r="F27"/>
  <c r="G27" s="1"/>
  <c r="F26"/>
  <c r="G26" s="1"/>
  <c r="D23"/>
  <c r="F22"/>
  <c r="G22" s="1"/>
  <c r="F21"/>
  <c r="G21" s="1"/>
  <c r="F20"/>
  <c r="G20" s="1"/>
  <c r="F19"/>
  <c r="G19" s="1"/>
  <c r="F18"/>
  <c r="G18" s="1"/>
  <c r="F17"/>
  <c r="G17" s="1"/>
  <c r="F16"/>
  <c r="G16" s="1"/>
  <c r="F15"/>
  <c r="G15" s="1"/>
  <c r="F5"/>
  <c r="G5" s="1"/>
  <c r="F6"/>
  <c r="G6" s="1"/>
  <c r="F7"/>
  <c r="G7" s="1"/>
  <c r="F8"/>
  <c r="G8" s="1"/>
  <c r="F9"/>
  <c r="G9" s="1"/>
  <c r="F10"/>
  <c r="G10" s="1"/>
  <c r="F11"/>
  <c r="G11" s="1"/>
  <c r="F4"/>
  <c r="G4" s="1"/>
  <c r="D12"/>
  <c r="D87" i="8" l="1"/>
  <c r="G72"/>
  <c r="G13"/>
  <c r="G25"/>
  <c r="G37"/>
  <c r="G49"/>
  <c r="G60"/>
  <c r="G79"/>
  <c r="G85"/>
  <c r="D78" i="7"/>
  <c r="G33"/>
  <c r="G62"/>
  <c r="G76"/>
  <c r="G11"/>
  <c r="G70"/>
  <c r="G21"/>
  <c r="G44"/>
  <c r="G53"/>
  <c r="D86" i="6"/>
  <c r="G79"/>
  <c r="G84"/>
  <c r="G59"/>
  <c r="G71"/>
  <c r="G37"/>
  <c r="G48"/>
  <c r="G14"/>
  <c r="G26"/>
  <c r="G12" i="5"/>
  <c r="G45"/>
  <c r="G54"/>
  <c r="G79"/>
  <c r="G24"/>
  <c r="G35"/>
  <c r="G64"/>
  <c r="G73"/>
  <c r="G79" i="4"/>
  <c r="G74"/>
  <c r="G68"/>
  <c r="G56"/>
  <c r="G45"/>
  <c r="G34"/>
  <c r="G23"/>
  <c r="G12"/>
  <c r="D88" i="8" l="1"/>
  <c r="D89" s="1"/>
  <c r="D79" i="7"/>
  <c r="D80" s="1"/>
  <c r="D87" i="6"/>
  <c r="D88" s="1"/>
  <c r="D82" i="4"/>
  <c r="D83" s="1"/>
  <c r="D82" i="5"/>
  <c r="D83" s="1"/>
</calcChain>
</file>

<file path=xl/sharedStrings.xml><?xml version="1.0" encoding="utf-8"?>
<sst xmlns="http://schemas.openxmlformats.org/spreadsheetml/2006/main" count="1197" uniqueCount="370">
  <si>
    <t>TEMPLATE MENGHITUNG IPK PRODI PENDIDIKAN MATEMATIKA</t>
  </si>
  <si>
    <t>KODE MK</t>
  </si>
  <si>
    <t>SKS</t>
  </si>
  <si>
    <t>NAMA MATA KULIAH</t>
  </si>
  <si>
    <t xml:space="preserve">NILAI </t>
  </si>
  <si>
    <t>BOBOT</t>
  </si>
  <si>
    <t>NxK</t>
  </si>
  <si>
    <t>Konversi</t>
  </si>
  <si>
    <t>A</t>
  </si>
  <si>
    <t>B</t>
  </si>
  <si>
    <t>C</t>
  </si>
  <si>
    <t>D</t>
  </si>
  <si>
    <t>E</t>
  </si>
  <si>
    <t>-</t>
  </si>
  <si>
    <t>K</t>
  </si>
  <si>
    <t>MKB138</t>
  </si>
  <si>
    <t xml:space="preserve">LANDASAN PENDIDIKAN </t>
  </si>
  <si>
    <t>MKB139</t>
  </si>
  <si>
    <t xml:space="preserve">PERKEMBANGAN PESERTA DIDIK </t>
  </si>
  <si>
    <t>MKB144</t>
  </si>
  <si>
    <t xml:space="preserve">MATEMATIKA SEKOLAH I </t>
  </si>
  <si>
    <t>MKK108</t>
  </si>
  <si>
    <t xml:space="preserve">KALKULUS I </t>
  </si>
  <si>
    <t>MKK110</t>
  </si>
  <si>
    <t xml:space="preserve">FISIKA DASAR I </t>
  </si>
  <si>
    <t>MKK134</t>
  </si>
  <si>
    <t xml:space="preserve">ALJABAR ELEMENTER I </t>
  </si>
  <si>
    <t>MPK102</t>
  </si>
  <si>
    <t xml:space="preserve">PENDIDIKAN PANCASILA </t>
  </si>
  <si>
    <t>MPK107</t>
  </si>
  <si>
    <t xml:space="preserve">PENDIDIKAN AGAMA </t>
  </si>
  <si>
    <t>SEMESTER 1</t>
  </si>
  <si>
    <t>TOTAL</t>
  </si>
  <si>
    <t>MKB145</t>
  </si>
  <si>
    <t xml:space="preserve">MATEMATIKA SEKOLAH II </t>
  </si>
  <si>
    <t>MKK109</t>
  </si>
  <si>
    <t xml:space="preserve">KALKULUS II </t>
  </si>
  <si>
    <t>MKK111</t>
  </si>
  <si>
    <t xml:space="preserve">FISIKA DASAR II </t>
  </si>
  <si>
    <t>MKK114</t>
  </si>
  <si>
    <t xml:space="preserve">MATRIKS </t>
  </si>
  <si>
    <t>MKK118</t>
  </si>
  <si>
    <t xml:space="preserve">PENGANTAR DASAR MATEMATIKA </t>
  </si>
  <si>
    <t>MKK135</t>
  </si>
  <si>
    <t xml:space="preserve">ALJABAR ELEMENTER II </t>
  </si>
  <si>
    <t>MPK108</t>
  </si>
  <si>
    <t xml:space="preserve">PENDIDIKAN KEWARGANEGARAAN </t>
  </si>
  <si>
    <t>MPK109</t>
  </si>
  <si>
    <t xml:space="preserve">BAHASA INDONESIA </t>
  </si>
  <si>
    <t>SEMESTER 2</t>
  </si>
  <si>
    <t>SEMESTER 3</t>
  </si>
  <si>
    <t>MKB140</t>
  </si>
  <si>
    <t xml:space="preserve">BELAJAR DAN PEMBELAJARAN </t>
  </si>
  <si>
    <t>MKB148</t>
  </si>
  <si>
    <t xml:space="preserve">KOMUNIKASI PENDIDIKAN </t>
  </si>
  <si>
    <t>MKK107</t>
  </si>
  <si>
    <t xml:space="preserve">BAHASA INGGRIS </t>
  </si>
  <si>
    <t>MKK120</t>
  </si>
  <si>
    <t xml:space="preserve">GEOMETRI I </t>
  </si>
  <si>
    <t>MKK125</t>
  </si>
  <si>
    <t xml:space="preserve">ALJABAR LINIER </t>
  </si>
  <si>
    <t>MKK131</t>
  </si>
  <si>
    <t xml:space="preserve">VEKTOR I </t>
  </si>
  <si>
    <t>MKK133</t>
  </si>
  <si>
    <t xml:space="preserve">ILMU BILANGAN </t>
  </si>
  <si>
    <t>MPK106</t>
  </si>
  <si>
    <t xml:space="preserve">FILSAFAT ILMU </t>
  </si>
  <si>
    <t>MKB141</t>
  </si>
  <si>
    <t xml:space="preserve">MEDIA PEMBELAJARAN </t>
  </si>
  <si>
    <t>MKB143</t>
  </si>
  <si>
    <t xml:space="preserve">EVALUASI PEMBELAJARAN </t>
  </si>
  <si>
    <t>MKK112</t>
  </si>
  <si>
    <t xml:space="preserve">METODE STATISTIK I </t>
  </si>
  <si>
    <t>MKK115</t>
  </si>
  <si>
    <t xml:space="preserve">GEOMETRI ANALIT BIDANG </t>
  </si>
  <si>
    <t>MKK117</t>
  </si>
  <si>
    <t xml:space="preserve">KALKULUS PEUBAH BANYAK </t>
  </si>
  <si>
    <t>MKK122</t>
  </si>
  <si>
    <t xml:space="preserve">PROGRAM KOMPUTER </t>
  </si>
  <si>
    <t>MKK129</t>
  </si>
  <si>
    <t xml:space="preserve">PERSAMAAN DIFFERENSIAL I </t>
  </si>
  <si>
    <t>MKK132</t>
  </si>
  <si>
    <t xml:space="preserve">VEKTOR II </t>
  </si>
  <si>
    <t>SEMESTER 4</t>
  </si>
  <si>
    <t>SEMESTER 5</t>
  </si>
  <si>
    <t>MKB142</t>
  </si>
  <si>
    <t xml:space="preserve">PERENCANAAN PEMBELAJARAN </t>
  </si>
  <si>
    <t>MKB146</t>
  </si>
  <si>
    <t xml:space="preserve">TELAAH KURIKULUM </t>
  </si>
  <si>
    <t>MKK113</t>
  </si>
  <si>
    <t xml:space="preserve">METODE STATISTIK II </t>
  </si>
  <si>
    <t>MKK116</t>
  </si>
  <si>
    <t xml:space="preserve">GEOMETRI ANALIT RUANG </t>
  </si>
  <si>
    <t>MKK124</t>
  </si>
  <si>
    <t xml:space="preserve">MATEMATIKA DISKRIT </t>
  </si>
  <si>
    <t>MKK127</t>
  </si>
  <si>
    <t xml:space="preserve">ALJABAR ABSTRAK I </t>
  </si>
  <si>
    <t>MKK130</t>
  </si>
  <si>
    <t xml:space="preserve">PERSAMAAN DIFFERENSIAL II </t>
  </si>
  <si>
    <t>MKK139</t>
  </si>
  <si>
    <t xml:space="preserve">METODE PENELITIAN PENDIDIKAN </t>
  </si>
  <si>
    <t>SEMESTER 6</t>
  </si>
  <si>
    <t>MKB147</t>
  </si>
  <si>
    <t xml:space="preserve">BIMBINGAN DAN KONSELING </t>
  </si>
  <si>
    <t>MKB149</t>
  </si>
  <si>
    <t xml:space="preserve">PROFESI KEGURUAN </t>
  </si>
  <si>
    <t>MKK119</t>
  </si>
  <si>
    <t xml:space="preserve">STATISTIK MATEMATIKA </t>
  </si>
  <si>
    <t>MKK121</t>
  </si>
  <si>
    <t xml:space="preserve">GEOMETRI II </t>
  </si>
  <si>
    <t>MKK123</t>
  </si>
  <si>
    <t xml:space="preserve">METODE NUMERIK </t>
  </si>
  <si>
    <t>MKK126</t>
  </si>
  <si>
    <t xml:space="preserve">PROGRAM LINIER </t>
  </si>
  <si>
    <t>MKK128</t>
  </si>
  <si>
    <t xml:space="preserve">ALJABAR ABSTRAK II </t>
  </si>
  <si>
    <t>MKK136</t>
  </si>
  <si>
    <t xml:space="preserve">PENELITIAN TINDAKAN KELAS </t>
  </si>
  <si>
    <t>MPB152</t>
  </si>
  <si>
    <t xml:space="preserve">PPL I (MICRO TEACHING) </t>
  </si>
  <si>
    <t>MBB153</t>
  </si>
  <si>
    <t xml:space="preserve">KULIAH KERJA MAHASISWA </t>
  </si>
  <si>
    <t>MKB153</t>
  </si>
  <si>
    <t xml:space="preserve">SEMINAR PENDIDIKAN MATEMATIKA </t>
  </si>
  <si>
    <t>MPB153</t>
  </si>
  <si>
    <t xml:space="preserve">PPL II (PRAKTEK PENGALAMAN LAPANGAN) </t>
  </si>
  <si>
    <t>SEMESTER 7</t>
  </si>
  <si>
    <t>MKB151</t>
  </si>
  <si>
    <t xml:space="preserve">SKRIPSI </t>
  </si>
  <si>
    <t>MPK105</t>
  </si>
  <si>
    <t xml:space="preserve">KE-PGRI-AN </t>
  </si>
  <si>
    <t>Jumlah SKS Lulus :</t>
  </si>
  <si>
    <t>Total NxK :</t>
  </si>
  <si>
    <t>IP Kumulatif :</t>
  </si>
  <si>
    <t>CATATAN :</t>
  </si>
  <si>
    <t>* UNTUK MENCARI IP KUMULATIF  UBAH NILAI PADA KOLOM E SESUAI NILAI PADA KHS DI TIAP SEMESTERNYA</t>
  </si>
  <si>
    <t>* KOLOM BOBOT &amp; Kolom NxK OTOMATIS BERUBAH SETELAH KOLOM NILAI DIISI</t>
  </si>
  <si>
    <t>SEMESTER 8</t>
  </si>
  <si>
    <t>TEMPLATE MENGHITUNG IPK PRODI PENDIDIKAN EKONOMI</t>
  </si>
  <si>
    <t>MKB312</t>
  </si>
  <si>
    <t xml:space="preserve">PENGANTAR PENDIDIKAN </t>
  </si>
  <si>
    <t>MKK202</t>
  </si>
  <si>
    <t xml:space="preserve">PENDIDIKAN ILMU SOSIAL </t>
  </si>
  <si>
    <t>MKK205</t>
  </si>
  <si>
    <t xml:space="preserve">PENGANTAR MANAJEMEN </t>
  </si>
  <si>
    <t>MKK207</t>
  </si>
  <si>
    <t xml:space="preserve">PENGANTAR BISNIS </t>
  </si>
  <si>
    <t>MKK232</t>
  </si>
  <si>
    <t xml:space="preserve">PENGANTAR ILMU EKONOMI </t>
  </si>
  <si>
    <t>MKK343</t>
  </si>
  <si>
    <t xml:space="preserve">BAHASA INGGRIS PROFESI </t>
  </si>
  <si>
    <t>MKB306</t>
  </si>
  <si>
    <t>MKK201</t>
  </si>
  <si>
    <t xml:space="preserve">PENGANTAR ILMU SOSIAL </t>
  </si>
  <si>
    <t>MKK203</t>
  </si>
  <si>
    <t xml:space="preserve">STUDI MASYARAKAT INDONESIA </t>
  </si>
  <si>
    <t>MKK204</t>
  </si>
  <si>
    <t>MKK210</t>
  </si>
  <si>
    <t xml:space="preserve">PENGANTAR KOPERASI </t>
  </si>
  <si>
    <t>MKK211</t>
  </si>
  <si>
    <t xml:space="preserve">TEORI EKONOMI MAKRO I </t>
  </si>
  <si>
    <t>MKK213</t>
  </si>
  <si>
    <t xml:space="preserve">TEORI EKONOMI MIKRO I </t>
  </si>
  <si>
    <t>MKK237</t>
  </si>
  <si>
    <t xml:space="preserve">SEJARAH PEMIKIRAN EKONOMI </t>
  </si>
  <si>
    <t>MKB303</t>
  </si>
  <si>
    <t>MKK217</t>
  </si>
  <si>
    <t xml:space="preserve">SEJARAH &amp; IDEOLOGI KOPERASI </t>
  </si>
  <si>
    <t>MKK238</t>
  </si>
  <si>
    <t xml:space="preserve">PENGANTAR AKUNTANSI I </t>
  </si>
  <si>
    <t>MKK344</t>
  </si>
  <si>
    <t xml:space="preserve">EKONOMI INDONESIA </t>
  </si>
  <si>
    <t>MKK345</t>
  </si>
  <si>
    <t xml:space="preserve">BAHASA INGGRIS EKONOMI DAN BISNIS </t>
  </si>
  <si>
    <t>MKK346</t>
  </si>
  <si>
    <t xml:space="preserve">EKONOMI REGIONAL </t>
  </si>
  <si>
    <t xml:space="preserve">APLIKASI KOMPUTER </t>
  </si>
  <si>
    <t>MKB302</t>
  </si>
  <si>
    <t>MKB307</t>
  </si>
  <si>
    <t>MKK227</t>
  </si>
  <si>
    <t xml:space="preserve">EKONOMI INTERNASIONAL </t>
  </si>
  <si>
    <t>MKK234</t>
  </si>
  <si>
    <t xml:space="preserve">TEORI EKONOMI MAKRO II </t>
  </si>
  <si>
    <t>MKK235</t>
  </si>
  <si>
    <t xml:space="preserve">TEORI EKONOMI MIKRO II </t>
  </si>
  <si>
    <t>MKK239</t>
  </si>
  <si>
    <t xml:space="preserve">PENGANTAR AKUNTANSI II </t>
  </si>
  <si>
    <t>MKK323</t>
  </si>
  <si>
    <t xml:space="preserve">EKONOMI SDM DAN ALAM </t>
  </si>
  <si>
    <t>MKB305</t>
  </si>
  <si>
    <t>MKB308</t>
  </si>
  <si>
    <t>MKB313</t>
  </si>
  <si>
    <t xml:space="preserve">PENELITIAN PENDIDIKAN </t>
  </si>
  <si>
    <t>MKK224</t>
  </si>
  <si>
    <t xml:space="preserve">STATISTIK </t>
  </si>
  <si>
    <t>MKK225</t>
  </si>
  <si>
    <t xml:space="preserve">EKONOMI PEMBANGUNAN </t>
  </si>
  <si>
    <t>MKK350</t>
  </si>
  <si>
    <t xml:space="preserve">EKONOMETRIKA </t>
  </si>
  <si>
    <t>MKB304</t>
  </si>
  <si>
    <t>MKK215</t>
  </si>
  <si>
    <t xml:space="preserve">EKONOMI PUBLIK </t>
  </si>
  <si>
    <t>MKK216</t>
  </si>
  <si>
    <t xml:space="preserve">EKONOMI KOPERASI </t>
  </si>
  <si>
    <t>MKK229</t>
  </si>
  <si>
    <t xml:space="preserve">MATEMATIKA EKONOMI </t>
  </si>
  <si>
    <t>MPB401</t>
  </si>
  <si>
    <t>MPB403</t>
  </si>
  <si>
    <t>MPK104</t>
  </si>
  <si>
    <t>MBB501</t>
  </si>
  <si>
    <t>MKB309</t>
  </si>
  <si>
    <t>MKK241</t>
  </si>
  <si>
    <t xml:space="preserve">SEMINAR </t>
  </si>
  <si>
    <t>MKK242</t>
  </si>
  <si>
    <t xml:space="preserve">ASPEK HUKUM EKONOMI &amp; BISNIS </t>
  </si>
  <si>
    <t>MKK347</t>
  </si>
  <si>
    <t xml:space="preserve">BANK &amp; LEMBAGA KEUANGAN BUKAN BANK </t>
  </si>
  <si>
    <t>MPB404</t>
  </si>
  <si>
    <t xml:space="preserve">PPL II (PRAKTEK PENGALAMAN LAPANGAN II) </t>
  </si>
  <si>
    <t>MKB310</t>
  </si>
  <si>
    <t>MKB311</t>
  </si>
  <si>
    <t>MPB405</t>
  </si>
  <si>
    <t xml:space="preserve">KEWIRAUSAHAAN </t>
  </si>
  <si>
    <t>MKB301</t>
  </si>
  <si>
    <t>MKK214</t>
  </si>
  <si>
    <t xml:space="preserve">ANTROPOLOGI BUDAYA </t>
  </si>
  <si>
    <t xml:space="preserve">PIH/PHI (PENGANTAR ILMU HUKUM/PENGANTAR HUKUM INDONESIA </t>
  </si>
  <si>
    <t>MKK230</t>
  </si>
  <si>
    <t xml:space="preserve">SOSIOLOGI </t>
  </si>
  <si>
    <t xml:space="preserve">PENDIDIKAN BUDI PEKERTI </t>
  </si>
  <si>
    <t xml:space="preserve">SEJARAH INDONESIA </t>
  </si>
  <si>
    <t xml:space="preserve">ILMU ALAMIAH DASAR </t>
  </si>
  <si>
    <t>MPK111</t>
  </si>
  <si>
    <t>MBB502</t>
  </si>
  <si>
    <t xml:space="preserve">ETIKA POLITIK </t>
  </si>
  <si>
    <t xml:space="preserve">ILMU NEGARA </t>
  </si>
  <si>
    <t xml:space="preserve">ILMU KEWARGANEGARAAN </t>
  </si>
  <si>
    <t>MKK221</t>
  </si>
  <si>
    <t xml:space="preserve">ILMU POLITIK </t>
  </si>
  <si>
    <t>MKK223</t>
  </si>
  <si>
    <t xml:space="preserve">DASEP (DASAR &amp; KONSEP) PENDIDIKAN MORAL </t>
  </si>
  <si>
    <t>MPK101</t>
  </si>
  <si>
    <t xml:space="preserve">ILMU SOSIAL DASAR </t>
  </si>
  <si>
    <t>MPK103</t>
  </si>
  <si>
    <t xml:space="preserve">HUKUM ADAT </t>
  </si>
  <si>
    <t>MKK218</t>
  </si>
  <si>
    <t xml:space="preserve">HUKUM ISLAM </t>
  </si>
  <si>
    <t xml:space="preserve">HUKUM DAGANG </t>
  </si>
  <si>
    <t>MKK208</t>
  </si>
  <si>
    <t xml:space="preserve">SOSIOLOGI POLITIK </t>
  </si>
  <si>
    <t>MKK209</t>
  </si>
  <si>
    <t xml:space="preserve">HUKUM TATA NEGARA </t>
  </si>
  <si>
    <t xml:space="preserve">SISTEM POLITIK INDONESIA </t>
  </si>
  <si>
    <t xml:space="preserve">HUBUNGAN INTERNASIONAL </t>
  </si>
  <si>
    <t>MKK212</t>
  </si>
  <si>
    <t xml:space="preserve">HUKUM TATA PEMERINTAHAN </t>
  </si>
  <si>
    <t xml:space="preserve">HUKUM PIDANA </t>
  </si>
  <si>
    <t>MKK219</t>
  </si>
  <si>
    <t xml:space="preserve">HUKUM PERDATA </t>
  </si>
  <si>
    <t xml:space="preserve">HUKUM INTERNASIONAL </t>
  </si>
  <si>
    <t>MKK231</t>
  </si>
  <si>
    <t xml:space="preserve">UNDANG-UNDANG DASAR 1945 </t>
  </si>
  <si>
    <t xml:space="preserve">KRIMINOLOGI </t>
  </si>
  <si>
    <t>MKK236</t>
  </si>
  <si>
    <t xml:space="preserve">HUKUM PAJAK </t>
  </si>
  <si>
    <t xml:space="preserve">FILSAFAT PANCASILA </t>
  </si>
  <si>
    <t>MKK222</t>
  </si>
  <si>
    <t xml:space="preserve">POLITIK HUKUM </t>
  </si>
  <si>
    <t xml:space="preserve">HUKUM AGRARIA </t>
  </si>
  <si>
    <t>MKK244</t>
  </si>
  <si>
    <t xml:space="preserve">ASMENKEP PANCASILA </t>
  </si>
  <si>
    <t>MPB441</t>
  </si>
  <si>
    <t xml:space="preserve">MICRO TEACHING </t>
  </si>
  <si>
    <t>MBB505</t>
  </si>
  <si>
    <t xml:space="preserve">HUKUM ACARA PERDATA </t>
  </si>
  <si>
    <t>MKK233</t>
  </si>
  <si>
    <t>MKB314</t>
  </si>
  <si>
    <t>MKK228</t>
  </si>
  <si>
    <t xml:space="preserve">HUKUM ACARA PIDANA </t>
  </si>
  <si>
    <t>TEMPLATE MENGHITUNG IPK PRODI PENDIDIKAN KEWARGANEGARAAN</t>
  </si>
  <si>
    <t>TEMPLATE MENGHITUNG IPK PRODI PENDIDIKAN BAHASA INDONESIA</t>
  </si>
  <si>
    <t xml:space="preserve">KETRAMPILAN MENYIMAK </t>
  </si>
  <si>
    <t xml:space="preserve">KETRAMPILAN BERBICARA </t>
  </si>
  <si>
    <t>MKK220</t>
  </si>
  <si>
    <t xml:space="preserve">TEORI SASTRA </t>
  </si>
  <si>
    <t xml:space="preserve">BAHASA INGGRIS I </t>
  </si>
  <si>
    <t>MPK110</t>
  </si>
  <si>
    <t>MKB315</t>
  </si>
  <si>
    <t xml:space="preserve">KETRAMPILAN MEMBACA </t>
  </si>
  <si>
    <t>MKK206</t>
  </si>
  <si>
    <t xml:space="preserve">KETRAMPILAN MENULIS </t>
  </si>
  <si>
    <t xml:space="preserve">LINGUISTIK UMUM </t>
  </si>
  <si>
    <t xml:space="preserve">SEJARAH SASTRA </t>
  </si>
  <si>
    <t xml:space="preserve">BAHASA INGGRIS II </t>
  </si>
  <si>
    <t xml:space="preserve">RETORIKA </t>
  </si>
  <si>
    <t xml:space="preserve">FONOLOGI BAHASA INDONESIA </t>
  </si>
  <si>
    <t xml:space="preserve">MORFOLOGI </t>
  </si>
  <si>
    <t xml:space="preserve">TEORI BELAJAR BAHASA </t>
  </si>
  <si>
    <t xml:space="preserve">BAHASA ARAB </t>
  </si>
  <si>
    <t xml:space="preserve">KRITIK SASTRA </t>
  </si>
  <si>
    <t xml:space="preserve">INTERAKSI BELAJAR MENGAJAR </t>
  </si>
  <si>
    <t xml:space="preserve">SINTAKSIS </t>
  </si>
  <si>
    <t xml:space="preserve">SEMANTIK </t>
  </si>
  <si>
    <t>MKK226</t>
  </si>
  <si>
    <t xml:space="preserve">APRESIASI PUISI </t>
  </si>
  <si>
    <t xml:space="preserve">ILMU BUDAYA DASAR </t>
  </si>
  <si>
    <t xml:space="preserve">SOSIOLINGUISTIK </t>
  </si>
  <si>
    <t xml:space="preserve">APRESIASI PROSA, FIKSI DAN DRAMA </t>
  </si>
  <si>
    <t xml:space="preserve">METODOLOGI PENELITIAN </t>
  </si>
  <si>
    <t xml:space="preserve">WACANA </t>
  </si>
  <si>
    <t xml:space="preserve">PSIKOLINGUISTIK </t>
  </si>
  <si>
    <t xml:space="preserve">PRAGMATIK </t>
  </si>
  <si>
    <t xml:space="preserve">ANALISIS KESALAHAN BERBAHASA </t>
  </si>
  <si>
    <t>MPB408</t>
  </si>
  <si>
    <t xml:space="preserve">PEMBINAAN DAN PENGEMBANGAN BAHASA </t>
  </si>
  <si>
    <t>TEMPLATE MENGHITUNG IPK PRODI PENDIDIKAN BAHASA INGGRIS</t>
  </si>
  <si>
    <t>MKB331</t>
  </si>
  <si>
    <t xml:space="preserve">LISTENING I </t>
  </si>
  <si>
    <t xml:space="preserve">SPEAKING I </t>
  </si>
  <si>
    <t xml:space="preserve">READING I </t>
  </si>
  <si>
    <t xml:space="preserve">STRUCTURE I </t>
  </si>
  <si>
    <t xml:space="preserve">VOCABULARY I </t>
  </si>
  <si>
    <t xml:space="preserve">PRONUNCIATION PRACTICE </t>
  </si>
  <si>
    <t xml:space="preserve">LISTENING II </t>
  </si>
  <si>
    <t xml:space="preserve">SPEAKING II </t>
  </si>
  <si>
    <t xml:space="preserve">READING II </t>
  </si>
  <si>
    <t xml:space="preserve">WRITING I </t>
  </si>
  <si>
    <t xml:space="preserve">INTRODUCTION TO LINGUISTICS </t>
  </si>
  <si>
    <t xml:space="preserve">STRUCTURE II </t>
  </si>
  <si>
    <t xml:space="preserve">VOCABULARY II </t>
  </si>
  <si>
    <t xml:space="preserve">DICTATION </t>
  </si>
  <si>
    <t>MKB333</t>
  </si>
  <si>
    <t xml:space="preserve">LISTENING III </t>
  </si>
  <si>
    <t xml:space="preserve">SPEAKING III </t>
  </si>
  <si>
    <t xml:space="preserve">READING III </t>
  </si>
  <si>
    <t xml:space="preserve">WRITING II </t>
  </si>
  <si>
    <t xml:space="preserve">STRUCTURE III </t>
  </si>
  <si>
    <t>MKK245</t>
  </si>
  <si>
    <t xml:space="preserve">ENGLISH PHONOLOGY </t>
  </si>
  <si>
    <t>MKB337</t>
  </si>
  <si>
    <t>MKB338</t>
  </si>
  <si>
    <t xml:space="preserve">LANGUAGE TESTING </t>
  </si>
  <si>
    <t>MKB346</t>
  </si>
  <si>
    <t xml:space="preserve">CURRICULUM &amp; MATERIAL DEVELOPMENT </t>
  </si>
  <si>
    <t xml:space="preserve">WRITING III </t>
  </si>
  <si>
    <t xml:space="preserve">ENGLISH MORPHOLOGY &amp; SYNTAX </t>
  </si>
  <si>
    <t xml:space="preserve">STRUCTURE IV </t>
  </si>
  <si>
    <t>MKK246</t>
  </si>
  <si>
    <t xml:space="preserve">EXTENSIVE READING </t>
  </si>
  <si>
    <t>MKB327</t>
  </si>
  <si>
    <t xml:space="preserve">PROSE </t>
  </si>
  <si>
    <t>MKB328</t>
  </si>
  <si>
    <t xml:space="preserve">DRAMA </t>
  </si>
  <si>
    <t>MKB334</t>
  </si>
  <si>
    <t xml:space="preserve">SOCIOLINGUISTICS </t>
  </si>
  <si>
    <t xml:space="preserve">PSYCHOLINGUISTICS </t>
  </si>
  <si>
    <t xml:space="preserve">CROSS CULTURE UNDERSTANDING </t>
  </si>
  <si>
    <t xml:space="preserve">ENGLISH FOR SPECIFIC PURPOSE </t>
  </si>
  <si>
    <t>MPB402</t>
  </si>
  <si>
    <t>MKB341</t>
  </si>
  <si>
    <t>MKB336</t>
  </si>
  <si>
    <t>MKB342</t>
  </si>
  <si>
    <t>MKB332</t>
  </si>
  <si>
    <t>MKB335</t>
  </si>
  <si>
    <t>MKB339</t>
  </si>
  <si>
    <t xml:space="preserve">TEACHING ENGLISH AS A FOREIGN LANGUAGE </t>
  </si>
  <si>
    <t xml:space="preserve">SEMANTICS </t>
  </si>
  <si>
    <t xml:space="preserve">INTRODUCTION TO LITERATURE </t>
  </si>
  <si>
    <t>MKK247</t>
  </si>
  <si>
    <t xml:space="preserve">TRANSLATION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</si>
</sst>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"/>
      <scheme val="minor"/>
    </font>
    <font>
      <sz val="11"/>
      <name val="Arial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3" fillId="7" borderId="1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right" wrapText="1"/>
      <protection locked="0"/>
    </xf>
    <xf numFmtId="0" fontId="2" fillId="3" borderId="0" xfId="0" applyFont="1" applyFill="1" applyProtection="1">
      <protection locked="0"/>
    </xf>
    <xf numFmtId="0" fontId="2" fillId="4" borderId="0" xfId="0" applyFont="1" applyFill="1" applyBorder="1" applyAlignment="1" applyProtection="1">
      <alignment horizontal="right" wrapText="1"/>
      <protection locked="0"/>
    </xf>
    <xf numFmtId="0" fontId="2" fillId="4" borderId="0" xfId="0" applyFont="1" applyFill="1" applyProtection="1">
      <protection locked="0"/>
    </xf>
    <xf numFmtId="0" fontId="2" fillId="5" borderId="0" xfId="0" applyFont="1" applyFill="1" applyBorder="1" applyAlignment="1" applyProtection="1">
      <alignment horizontal="right" wrapText="1"/>
      <protection locked="0"/>
    </xf>
    <xf numFmtId="2" fontId="2" fillId="5" borderId="0" xfId="0" applyNumberFormat="1" applyFont="1" applyFill="1" applyProtection="1">
      <protection locked="0"/>
    </xf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3" borderId="0" xfId="0" applyFont="1" applyFill="1" applyBorder="1" applyAlignment="1" applyProtection="1">
      <alignment horizontal="right" wrapText="1"/>
      <protection locked="0"/>
    </xf>
    <xf numFmtId="0" fontId="2" fillId="3" borderId="0" xfId="0" applyFont="1" applyFill="1" applyProtection="1">
      <protection locked="0"/>
    </xf>
    <xf numFmtId="0" fontId="2" fillId="4" borderId="0" xfId="0" applyFont="1" applyFill="1" applyBorder="1" applyAlignment="1" applyProtection="1">
      <alignment horizontal="right" wrapText="1"/>
      <protection locked="0"/>
    </xf>
    <xf numFmtId="0" fontId="2" fillId="4" borderId="0" xfId="0" applyFont="1" applyFill="1" applyProtection="1">
      <protection locked="0"/>
    </xf>
    <xf numFmtId="0" fontId="2" fillId="5" borderId="0" xfId="0" applyFont="1" applyFill="1" applyBorder="1" applyAlignment="1" applyProtection="1">
      <alignment horizontal="right" wrapText="1"/>
      <protection locked="0"/>
    </xf>
    <xf numFmtId="2" fontId="2" fillId="5" borderId="0" xfId="0" applyNumberFormat="1" applyFont="1" applyFill="1" applyProtection="1">
      <protection locked="0"/>
    </xf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C5" sqref="C5:D11"/>
    </sheetView>
  </sheetViews>
  <sheetFormatPr defaultRowHeight="15"/>
  <cols>
    <col min="3" max="3" width="19.5703125" bestFit="1" customWidth="1"/>
    <col min="4" max="4" width="4.140625" bestFit="1" customWidth="1"/>
    <col min="5" max="5" width="6.140625" bestFit="1" customWidth="1"/>
  </cols>
  <sheetData>
    <row r="1" spans="1:7" ht="26.25">
      <c r="A1" s="1"/>
      <c r="B1" s="1"/>
      <c r="C1" s="1"/>
      <c r="D1" s="1"/>
      <c r="E1" s="1"/>
      <c r="F1" s="1"/>
      <c r="G1" s="1"/>
    </row>
    <row r="3" spans="1:7">
      <c r="B3" s="2"/>
      <c r="C3" s="2"/>
      <c r="D3" s="2"/>
      <c r="E3" s="2"/>
      <c r="F3" s="2"/>
      <c r="G3" s="2"/>
    </row>
    <row r="4" spans="1:7">
      <c r="C4" s="3" t="s">
        <v>7</v>
      </c>
      <c r="D4" s="3"/>
    </row>
    <row r="5" spans="1:7">
      <c r="C5" s="5" t="s">
        <v>8</v>
      </c>
      <c r="D5" s="5">
        <v>4</v>
      </c>
    </row>
    <row r="6" spans="1:7">
      <c r="C6" s="5" t="s">
        <v>9</v>
      </c>
      <c r="D6" s="5">
        <v>3</v>
      </c>
    </row>
    <row r="7" spans="1:7">
      <c r="C7" s="5" t="s">
        <v>10</v>
      </c>
      <c r="D7" s="5">
        <v>2</v>
      </c>
    </row>
    <row r="8" spans="1:7">
      <c r="C8" s="5" t="s">
        <v>11</v>
      </c>
      <c r="D8" s="5">
        <v>1</v>
      </c>
    </row>
    <row r="9" spans="1:7">
      <c r="C9" s="5" t="s">
        <v>12</v>
      </c>
      <c r="D9" s="5">
        <v>0</v>
      </c>
    </row>
    <row r="10" spans="1:7">
      <c r="C10" s="5" t="s">
        <v>13</v>
      </c>
      <c r="D10" s="5">
        <v>0</v>
      </c>
    </row>
    <row r="11" spans="1:7">
      <c r="C11" s="5" t="s">
        <v>14</v>
      </c>
      <c r="D11" s="5">
        <v>0</v>
      </c>
    </row>
  </sheetData>
  <mergeCells count="2">
    <mergeCell ref="A1:G1"/>
    <mergeCell ref="C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>
      <selection activeCell="I9" sqref="I9"/>
    </sheetView>
  </sheetViews>
  <sheetFormatPr defaultRowHeight="15"/>
  <cols>
    <col min="1" max="1" width="11.28515625" style="2" bestFit="1" customWidth="1"/>
    <col min="2" max="2" width="9.140625" style="2"/>
    <col min="3" max="3" width="40" style="2" bestFit="1" customWidth="1"/>
    <col min="4" max="4" width="6.28515625" style="2" bestFit="1" customWidth="1"/>
    <col min="5" max="5" width="8.42578125" style="2" customWidth="1"/>
    <col min="6" max="16384" width="9.140625" style="2"/>
  </cols>
  <sheetData>
    <row r="1" spans="1:7" ht="18.75">
      <c r="A1" s="17" t="s">
        <v>0</v>
      </c>
      <c r="B1" s="17"/>
      <c r="C1" s="17"/>
      <c r="D1" s="17"/>
      <c r="E1" s="17"/>
      <c r="F1" s="17"/>
      <c r="G1" s="17"/>
    </row>
    <row r="3" spans="1:7">
      <c r="A3" s="16" t="s">
        <v>31</v>
      </c>
      <c r="B3" s="12" t="s">
        <v>1</v>
      </c>
      <c r="C3" s="12" t="s">
        <v>3</v>
      </c>
      <c r="D3" s="12" t="s">
        <v>2</v>
      </c>
      <c r="E3" s="12" t="s">
        <v>4</v>
      </c>
      <c r="F3" s="12" t="s">
        <v>5</v>
      </c>
      <c r="G3" s="12" t="s">
        <v>6</v>
      </c>
    </row>
    <row r="4" spans="1:7">
      <c r="A4" s="16"/>
      <c r="B4" s="6" t="s">
        <v>15</v>
      </c>
      <c r="C4" s="7" t="s">
        <v>16</v>
      </c>
      <c r="D4" s="8">
        <v>2</v>
      </c>
      <c r="E4" s="11" t="s">
        <v>8</v>
      </c>
      <c r="F4" s="9">
        <f>VLOOKUP(E4,konversi,2,TRUE)</f>
        <v>4</v>
      </c>
      <c r="G4" s="10">
        <f>D4*F4</f>
        <v>8</v>
      </c>
    </row>
    <row r="5" spans="1:7">
      <c r="A5" s="16"/>
      <c r="B5" s="6" t="s">
        <v>17</v>
      </c>
      <c r="C5" s="7" t="s">
        <v>18</v>
      </c>
      <c r="D5" s="8">
        <v>3</v>
      </c>
      <c r="E5" s="11" t="s">
        <v>8</v>
      </c>
      <c r="F5" s="9">
        <f>VLOOKUP(E5,konversi,2,TRUE)</f>
        <v>4</v>
      </c>
      <c r="G5" s="10">
        <f t="shared" ref="G5:G11" si="0">D5*F5</f>
        <v>12</v>
      </c>
    </row>
    <row r="6" spans="1:7">
      <c r="A6" s="16"/>
      <c r="B6" s="6" t="s">
        <v>19</v>
      </c>
      <c r="C6" s="7" t="s">
        <v>20</v>
      </c>
      <c r="D6" s="8">
        <v>3</v>
      </c>
      <c r="E6" s="11" t="s">
        <v>8</v>
      </c>
      <c r="F6" s="9">
        <f>VLOOKUP(E6,konversi,2,TRUE)</f>
        <v>4</v>
      </c>
      <c r="G6" s="10">
        <f t="shared" si="0"/>
        <v>12</v>
      </c>
    </row>
    <row r="7" spans="1:7">
      <c r="A7" s="16"/>
      <c r="B7" s="6" t="s">
        <v>21</v>
      </c>
      <c r="C7" s="7" t="s">
        <v>22</v>
      </c>
      <c r="D7" s="8">
        <v>3</v>
      </c>
      <c r="E7" s="11" t="s">
        <v>8</v>
      </c>
      <c r="F7" s="9">
        <f>VLOOKUP(E7,konversi,2,TRUE)</f>
        <v>4</v>
      </c>
      <c r="G7" s="10">
        <f t="shared" si="0"/>
        <v>12</v>
      </c>
    </row>
    <row r="8" spans="1:7">
      <c r="A8" s="16"/>
      <c r="B8" s="6" t="s">
        <v>23</v>
      </c>
      <c r="C8" s="7" t="s">
        <v>24</v>
      </c>
      <c r="D8" s="8">
        <v>2</v>
      </c>
      <c r="E8" s="11" t="s">
        <v>8</v>
      </c>
      <c r="F8" s="9">
        <f>VLOOKUP(E8,konversi,2,TRUE)</f>
        <v>4</v>
      </c>
      <c r="G8" s="10">
        <f t="shared" si="0"/>
        <v>8</v>
      </c>
    </row>
    <row r="9" spans="1:7">
      <c r="A9" s="16"/>
      <c r="B9" s="6" t="s">
        <v>25</v>
      </c>
      <c r="C9" s="7" t="s">
        <v>26</v>
      </c>
      <c r="D9" s="8">
        <v>3</v>
      </c>
      <c r="E9" s="11" t="s">
        <v>8</v>
      </c>
      <c r="F9" s="9">
        <f>VLOOKUP(E9,konversi,2,TRUE)</f>
        <v>4</v>
      </c>
      <c r="G9" s="10">
        <f t="shared" si="0"/>
        <v>12</v>
      </c>
    </row>
    <row r="10" spans="1:7">
      <c r="A10" s="16"/>
      <c r="B10" s="6" t="s">
        <v>27</v>
      </c>
      <c r="C10" s="7" t="s">
        <v>28</v>
      </c>
      <c r="D10" s="8">
        <v>2</v>
      </c>
      <c r="E10" s="11" t="s">
        <v>8</v>
      </c>
      <c r="F10" s="9">
        <f>VLOOKUP(E10,konversi,2,TRUE)</f>
        <v>4</v>
      </c>
      <c r="G10" s="10">
        <f t="shared" si="0"/>
        <v>8</v>
      </c>
    </row>
    <row r="11" spans="1:7">
      <c r="A11" s="16"/>
      <c r="B11" s="6" t="s">
        <v>29</v>
      </c>
      <c r="C11" s="7" t="s">
        <v>30</v>
      </c>
      <c r="D11" s="8">
        <v>3</v>
      </c>
      <c r="E11" s="11" t="s">
        <v>8</v>
      </c>
      <c r="F11" s="9">
        <f>VLOOKUP(E11,konversi,2,TRUE)</f>
        <v>4</v>
      </c>
      <c r="G11" s="10">
        <f t="shared" si="0"/>
        <v>12</v>
      </c>
    </row>
    <row r="12" spans="1:7">
      <c r="A12" s="13" t="s">
        <v>32</v>
      </c>
      <c r="B12" s="13"/>
      <c r="C12" s="13"/>
      <c r="D12" s="14">
        <f>SUM(D4:D11)</f>
        <v>21</v>
      </c>
      <c r="E12" s="15"/>
      <c r="F12" s="15"/>
      <c r="G12" s="14">
        <f>SUM(G4:G11)</f>
        <v>84</v>
      </c>
    </row>
    <row r="14" spans="1:7">
      <c r="A14" s="16" t="s">
        <v>49</v>
      </c>
      <c r="B14" s="12" t="s">
        <v>1</v>
      </c>
      <c r="C14" s="12" t="s">
        <v>3</v>
      </c>
      <c r="D14" s="12" t="s">
        <v>2</v>
      </c>
      <c r="E14" s="12" t="s">
        <v>4</v>
      </c>
      <c r="F14" s="12" t="s">
        <v>5</v>
      </c>
      <c r="G14" s="12" t="s">
        <v>6</v>
      </c>
    </row>
    <row r="15" spans="1:7">
      <c r="A15" s="16"/>
      <c r="B15" s="6" t="s">
        <v>33</v>
      </c>
      <c r="C15" s="7" t="s">
        <v>34</v>
      </c>
      <c r="D15" s="8">
        <v>3</v>
      </c>
      <c r="E15" s="11" t="s">
        <v>9</v>
      </c>
      <c r="F15" s="9">
        <f>VLOOKUP(E15,konversi,2,TRUE)</f>
        <v>3</v>
      </c>
      <c r="G15" s="10">
        <f>D15*F15</f>
        <v>9</v>
      </c>
    </row>
    <row r="16" spans="1:7">
      <c r="A16" s="16"/>
      <c r="B16" s="6" t="s">
        <v>35</v>
      </c>
      <c r="C16" s="7" t="s">
        <v>36</v>
      </c>
      <c r="D16" s="8">
        <v>3</v>
      </c>
      <c r="E16" s="11" t="s">
        <v>9</v>
      </c>
      <c r="F16" s="9">
        <f>VLOOKUP(E16,konversi,2,TRUE)</f>
        <v>3</v>
      </c>
      <c r="G16" s="10">
        <f t="shared" ref="G16:G22" si="1">D16*F16</f>
        <v>9</v>
      </c>
    </row>
    <row r="17" spans="1:7">
      <c r="A17" s="16"/>
      <c r="B17" s="6" t="s">
        <v>37</v>
      </c>
      <c r="C17" s="7" t="s">
        <v>38</v>
      </c>
      <c r="D17" s="8">
        <v>2</v>
      </c>
      <c r="E17" s="11" t="s">
        <v>9</v>
      </c>
      <c r="F17" s="9">
        <f>VLOOKUP(E17,konversi,2,TRUE)</f>
        <v>3</v>
      </c>
      <c r="G17" s="10">
        <f t="shared" si="1"/>
        <v>6</v>
      </c>
    </row>
    <row r="18" spans="1:7">
      <c r="A18" s="16"/>
      <c r="B18" s="6" t="s">
        <v>39</v>
      </c>
      <c r="C18" s="7" t="s">
        <v>40</v>
      </c>
      <c r="D18" s="8">
        <v>2</v>
      </c>
      <c r="E18" s="11" t="s">
        <v>9</v>
      </c>
      <c r="F18" s="9">
        <f>VLOOKUP(E18,konversi,2,TRUE)</f>
        <v>3</v>
      </c>
      <c r="G18" s="10">
        <f t="shared" si="1"/>
        <v>6</v>
      </c>
    </row>
    <row r="19" spans="1:7">
      <c r="A19" s="16"/>
      <c r="B19" s="6" t="s">
        <v>41</v>
      </c>
      <c r="C19" s="7" t="s">
        <v>42</v>
      </c>
      <c r="D19" s="8">
        <v>3</v>
      </c>
      <c r="E19" s="11" t="s">
        <v>9</v>
      </c>
      <c r="F19" s="9">
        <f>VLOOKUP(E19,konversi,2,TRUE)</f>
        <v>3</v>
      </c>
      <c r="G19" s="10">
        <f t="shared" si="1"/>
        <v>9</v>
      </c>
    </row>
    <row r="20" spans="1:7">
      <c r="A20" s="16"/>
      <c r="B20" s="6" t="s">
        <v>43</v>
      </c>
      <c r="C20" s="7" t="s">
        <v>44</v>
      </c>
      <c r="D20" s="8">
        <v>3</v>
      </c>
      <c r="E20" s="11" t="s">
        <v>9</v>
      </c>
      <c r="F20" s="9">
        <f>VLOOKUP(E20,konversi,2,TRUE)</f>
        <v>3</v>
      </c>
      <c r="G20" s="10">
        <f t="shared" si="1"/>
        <v>9</v>
      </c>
    </row>
    <row r="21" spans="1:7">
      <c r="A21" s="16"/>
      <c r="B21" s="6" t="s">
        <v>45</v>
      </c>
      <c r="C21" s="7" t="s">
        <v>46</v>
      </c>
      <c r="D21" s="8">
        <v>3</v>
      </c>
      <c r="E21" s="11" t="s">
        <v>9</v>
      </c>
      <c r="F21" s="9">
        <f>VLOOKUP(E21,konversi,2,TRUE)</f>
        <v>3</v>
      </c>
      <c r="G21" s="10">
        <f t="shared" si="1"/>
        <v>9</v>
      </c>
    </row>
    <row r="22" spans="1:7">
      <c r="A22" s="16"/>
      <c r="B22" s="6" t="s">
        <v>47</v>
      </c>
      <c r="C22" s="7" t="s">
        <v>48</v>
      </c>
      <c r="D22" s="8">
        <v>3</v>
      </c>
      <c r="E22" s="11" t="s">
        <v>9</v>
      </c>
      <c r="F22" s="9">
        <f>VLOOKUP(E22,konversi,2,TRUE)</f>
        <v>3</v>
      </c>
      <c r="G22" s="10">
        <f t="shared" si="1"/>
        <v>9</v>
      </c>
    </row>
    <row r="23" spans="1:7">
      <c r="A23" s="13" t="s">
        <v>32</v>
      </c>
      <c r="B23" s="13"/>
      <c r="C23" s="13"/>
      <c r="D23" s="14">
        <f>SUM(D15:D22)</f>
        <v>22</v>
      </c>
      <c r="E23" s="15"/>
      <c r="F23" s="15"/>
      <c r="G23" s="14">
        <f>SUM(G15:G22)</f>
        <v>66</v>
      </c>
    </row>
    <row r="25" spans="1:7">
      <c r="A25" s="16" t="s">
        <v>50</v>
      </c>
      <c r="B25" s="12" t="s">
        <v>1</v>
      </c>
      <c r="C25" s="12" t="s">
        <v>3</v>
      </c>
      <c r="D25" s="12" t="s">
        <v>2</v>
      </c>
      <c r="E25" s="12" t="s">
        <v>4</v>
      </c>
      <c r="F25" s="12" t="s">
        <v>5</v>
      </c>
      <c r="G25" s="12" t="s">
        <v>6</v>
      </c>
    </row>
    <row r="26" spans="1:7">
      <c r="A26" s="16"/>
      <c r="B26" s="6" t="s">
        <v>51</v>
      </c>
      <c r="C26" s="7" t="s">
        <v>52</v>
      </c>
      <c r="D26" s="8">
        <v>4</v>
      </c>
      <c r="E26" s="11" t="s">
        <v>8</v>
      </c>
      <c r="F26" s="9">
        <f>VLOOKUP(E26,konversi,2,TRUE)</f>
        <v>4</v>
      </c>
      <c r="G26" s="10">
        <f>D26*F26</f>
        <v>16</v>
      </c>
    </row>
    <row r="27" spans="1:7">
      <c r="A27" s="16"/>
      <c r="B27" s="6" t="s">
        <v>53</v>
      </c>
      <c r="C27" s="7" t="s">
        <v>54</v>
      </c>
      <c r="D27" s="8">
        <v>2</v>
      </c>
      <c r="E27" s="11" t="s">
        <v>8</v>
      </c>
      <c r="F27" s="9">
        <f>VLOOKUP(E27,konversi,2,TRUE)</f>
        <v>4</v>
      </c>
      <c r="G27" s="10">
        <f t="shared" ref="G27:G33" si="2">D27*F27</f>
        <v>8</v>
      </c>
    </row>
    <row r="28" spans="1:7">
      <c r="A28" s="16"/>
      <c r="B28" s="6" t="s">
        <v>55</v>
      </c>
      <c r="C28" s="7" t="s">
        <v>56</v>
      </c>
      <c r="D28" s="8">
        <v>2</v>
      </c>
      <c r="E28" s="11" t="s">
        <v>8</v>
      </c>
      <c r="F28" s="9">
        <f>VLOOKUP(E28,konversi,2,TRUE)</f>
        <v>4</v>
      </c>
      <c r="G28" s="10">
        <f t="shared" si="2"/>
        <v>8</v>
      </c>
    </row>
    <row r="29" spans="1:7">
      <c r="A29" s="16"/>
      <c r="B29" s="6" t="s">
        <v>57</v>
      </c>
      <c r="C29" s="7" t="s">
        <v>58</v>
      </c>
      <c r="D29" s="8">
        <v>3</v>
      </c>
      <c r="E29" s="11" t="s">
        <v>8</v>
      </c>
      <c r="F29" s="9">
        <f>VLOOKUP(E29,konversi,2,TRUE)</f>
        <v>4</v>
      </c>
      <c r="G29" s="10">
        <f t="shared" si="2"/>
        <v>12</v>
      </c>
    </row>
    <row r="30" spans="1:7">
      <c r="A30" s="16"/>
      <c r="B30" s="6" t="s">
        <v>59</v>
      </c>
      <c r="C30" s="7" t="s">
        <v>60</v>
      </c>
      <c r="D30" s="8">
        <v>3</v>
      </c>
      <c r="E30" s="11" t="s">
        <v>8</v>
      </c>
      <c r="F30" s="9">
        <f>VLOOKUP(E30,konversi,2,TRUE)</f>
        <v>4</v>
      </c>
      <c r="G30" s="10">
        <f t="shared" si="2"/>
        <v>12</v>
      </c>
    </row>
    <row r="31" spans="1:7">
      <c r="A31" s="16"/>
      <c r="B31" s="6" t="s">
        <v>61</v>
      </c>
      <c r="C31" s="7" t="s">
        <v>62</v>
      </c>
      <c r="D31" s="8">
        <v>3</v>
      </c>
      <c r="E31" s="11" t="s">
        <v>8</v>
      </c>
      <c r="F31" s="9">
        <f>VLOOKUP(E31,konversi,2,TRUE)</f>
        <v>4</v>
      </c>
      <c r="G31" s="10">
        <f t="shared" si="2"/>
        <v>12</v>
      </c>
    </row>
    <row r="32" spans="1:7">
      <c r="A32" s="16"/>
      <c r="B32" s="6" t="s">
        <v>63</v>
      </c>
      <c r="C32" s="7" t="s">
        <v>64</v>
      </c>
      <c r="D32" s="8">
        <v>2</v>
      </c>
      <c r="E32" s="11" t="s">
        <v>8</v>
      </c>
      <c r="F32" s="9">
        <f>VLOOKUP(E32,konversi,2,TRUE)</f>
        <v>4</v>
      </c>
      <c r="G32" s="10">
        <f t="shared" si="2"/>
        <v>8</v>
      </c>
    </row>
    <row r="33" spans="1:7">
      <c r="A33" s="16"/>
      <c r="B33" s="6" t="s">
        <v>65</v>
      </c>
      <c r="C33" s="7" t="s">
        <v>66</v>
      </c>
      <c r="D33" s="8">
        <v>2</v>
      </c>
      <c r="E33" s="11" t="s">
        <v>8</v>
      </c>
      <c r="F33" s="9">
        <f>VLOOKUP(E33,konversi,2,TRUE)</f>
        <v>4</v>
      </c>
      <c r="G33" s="10">
        <f t="shared" si="2"/>
        <v>8</v>
      </c>
    </row>
    <row r="34" spans="1:7">
      <c r="A34" s="13" t="s">
        <v>32</v>
      </c>
      <c r="B34" s="13"/>
      <c r="C34" s="13"/>
      <c r="D34" s="14">
        <f>SUM(D26:D33)</f>
        <v>21</v>
      </c>
      <c r="E34" s="15"/>
      <c r="F34" s="15"/>
      <c r="G34" s="14">
        <f>SUM(G26:G33)</f>
        <v>84</v>
      </c>
    </row>
    <row r="36" spans="1:7">
      <c r="A36" s="16" t="s">
        <v>83</v>
      </c>
      <c r="B36" s="12" t="s">
        <v>1</v>
      </c>
      <c r="C36" s="12" t="s">
        <v>3</v>
      </c>
      <c r="D36" s="12" t="s">
        <v>2</v>
      </c>
      <c r="E36" s="12" t="s">
        <v>4</v>
      </c>
      <c r="F36" s="12" t="s">
        <v>5</v>
      </c>
      <c r="G36" s="12" t="s">
        <v>6</v>
      </c>
    </row>
    <row r="37" spans="1:7">
      <c r="A37" s="16"/>
      <c r="B37" s="6" t="s">
        <v>67</v>
      </c>
      <c r="C37" s="7" t="s">
        <v>68</v>
      </c>
      <c r="D37" s="8">
        <v>3</v>
      </c>
      <c r="E37" s="11" t="s">
        <v>9</v>
      </c>
      <c r="F37" s="9">
        <f>VLOOKUP(E37,konversi,2,TRUE)</f>
        <v>3</v>
      </c>
      <c r="G37" s="10">
        <f>D37*F37</f>
        <v>9</v>
      </c>
    </row>
    <row r="38" spans="1:7">
      <c r="A38" s="16"/>
      <c r="B38" s="6" t="s">
        <v>69</v>
      </c>
      <c r="C38" s="7" t="s">
        <v>70</v>
      </c>
      <c r="D38" s="8">
        <v>4</v>
      </c>
      <c r="E38" s="11" t="s">
        <v>9</v>
      </c>
      <c r="F38" s="9">
        <f>VLOOKUP(E38,konversi,2,TRUE)</f>
        <v>3</v>
      </c>
      <c r="G38" s="10">
        <f t="shared" ref="G38:G44" si="3">D38*F38</f>
        <v>12</v>
      </c>
    </row>
    <row r="39" spans="1:7">
      <c r="A39" s="16"/>
      <c r="B39" s="6" t="s">
        <v>71</v>
      </c>
      <c r="C39" s="7" t="s">
        <v>72</v>
      </c>
      <c r="D39" s="8">
        <v>3</v>
      </c>
      <c r="E39" s="11" t="s">
        <v>9</v>
      </c>
      <c r="F39" s="9">
        <f>VLOOKUP(E39,konversi,2,TRUE)</f>
        <v>3</v>
      </c>
      <c r="G39" s="10">
        <f t="shared" si="3"/>
        <v>9</v>
      </c>
    </row>
    <row r="40" spans="1:7">
      <c r="A40" s="16"/>
      <c r="B40" s="6" t="s">
        <v>73</v>
      </c>
      <c r="C40" s="7" t="s">
        <v>74</v>
      </c>
      <c r="D40" s="8">
        <v>3</v>
      </c>
      <c r="E40" s="11" t="s">
        <v>9</v>
      </c>
      <c r="F40" s="9">
        <f>VLOOKUP(E40,konversi,2,TRUE)</f>
        <v>3</v>
      </c>
      <c r="G40" s="10">
        <f t="shared" si="3"/>
        <v>9</v>
      </c>
    </row>
    <row r="41" spans="1:7">
      <c r="A41" s="16"/>
      <c r="B41" s="6" t="s">
        <v>75</v>
      </c>
      <c r="C41" s="7" t="s">
        <v>76</v>
      </c>
      <c r="D41" s="8">
        <v>3</v>
      </c>
      <c r="E41" s="11" t="s">
        <v>9</v>
      </c>
      <c r="F41" s="9">
        <f>VLOOKUP(E41,konversi,2,TRUE)</f>
        <v>3</v>
      </c>
      <c r="G41" s="10">
        <f t="shared" si="3"/>
        <v>9</v>
      </c>
    </row>
    <row r="42" spans="1:7">
      <c r="A42" s="16"/>
      <c r="B42" s="6" t="s">
        <v>77</v>
      </c>
      <c r="C42" s="7" t="s">
        <v>78</v>
      </c>
      <c r="D42" s="8">
        <v>2</v>
      </c>
      <c r="E42" s="11" t="s">
        <v>9</v>
      </c>
      <c r="F42" s="9">
        <f>VLOOKUP(E42,konversi,2,TRUE)</f>
        <v>3</v>
      </c>
      <c r="G42" s="10">
        <f t="shared" si="3"/>
        <v>6</v>
      </c>
    </row>
    <row r="43" spans="1:7">
      <c r="A43" s="16"/>
      <c r="B43" s="6" t="s">
        <v>79</v>
      </c>
      <c r="C43" s="7" t="s">
        <v>80</v>
      </c>
      <c r="D43" s="8">
        <v>3</v>
      </c>
      <c r="E43" s="11" t="s">
        <v>9</v>
      </c>
      <c r="F43" s="9">
        <f>VLOOKUP(E43,konversi,2,TRUE)</f>
        <v>3</v>
      </c>
      <c r="G43" s="10">
        <f t="shared" si="3"/>
        <v>9</v>
      </c>
    </row>
    <row r="44" spans="1:7">
      <c r="A44" s="16"/>
      <c r="B44" s="6" t="s">
        <v>81</v>
      </c>
      <c r="C44" s="7" t="s">
        <v>82</v>
      </c>
      <c r="D44" s="8">
        <v>2</v>
      </c>
      <c r="E44" s="11" t="s">
        <v>9</v>
      </c>
      <c r="F44" s="9">
        <f>VLOOKUP(E44,konversi,2,TRUE)</f>
        <v>3</v>
      </c>
      <c r="G44" s="10">
        <f t="shared" si="3"/>
        <v>6</v>
      </c>
    </row>
    <row r="45" spans="1:7">
      <c r="A45" s="13" t="s">
        <v>32</v>
      </c>
      <c r="B45" s="13"/>
      <c r="C45" s="13"/>
      <c r="D45" s="14">
        <f>SUM(D37:D44)</f>
        <v>23</v>
      </c>
      <c r="E45" s="15"/>
      <c r="F45" s="15"/>
      <c r="G45" s="14">
        <f>SUM(G37:G44)</f>
        <v>69</v>
      </c>
    </row>
    <row r="47" spans="1:7">
      <c r="A47" s="16" t="s">
        <v>84</v>
      </c>
      <c r="B47" s="12" t="s">
        <v>1</v>
      </c>
      <c r="C47" s="12" t="s">
        <v>3</v>
      </c>
      <c r="D47" s="12" t="s">
        <v>2</v>
      </c>
      <c r="E47" s="12" t="s">
        <v>4</v>
      </c>
      <c r="F47" s="12" t="s">
        <v>5</v>
      </c>
      <c r="G47" s="12" t="s">
        <v>6</v>
      </c>
    </row>
    <row r="48" spans="1:7">
      <c r="A48" s="16"/>
      <c r="B48" s="6" t="s">
        <v>85</v>
      </c>
      <c r="C48" s="7" t="s">
        <v>86</v>
      </c>
      <c r="D48" s="8">
        <v>4</v>
      </c>
      <c r="E48" s="11" t="s">
        <v>8</v>
      </c>
      <c r="F48" s="9">
        <f>VLOOKUP(E48,konversi,2,TRUE)</f>
        <v>4</v>
      </c>
      <c r="G48" s="10">
        <f>D48*F48</f>
        <v>16</v>
      </c>
    </row>
    <row r="49" spans="1:7">
      <c r="A49" s="16"/>
      <c r="B49" s="6" t="s">
        <v>87</v>
      </c>
      <c r="C49" s="7" t="s">
        <v>88</v>
      </c>
      <c r="D49" s="8">
        <v>3</v>
      </c>
      <c r="E49" s="11" t="s">
        <v>8</v>
      </c>
      <c r="F49" s="9">
        <f>VLOOKUP(E49,konversi,2,TRUE)</f>
        <v>4</v>
      </c>
      <c r="G49" s="10">
        <f t="shared" ref="G49:G55" si="4">D49*F49</f>
        <v>12</v>
      </c>
    </row>
    <row r="50" spans="1:7">
      <c r="A50" s="16"/>
      <c r="B50" s="6" t="s">
        <v>89</v>
      </c>
      <c r="C50" s="7" t="s">
        <v>90</v>
      </c>
      <c r="D50" s="8">
        <v>2</v>
      </c>
      <c r="E50" s="11" t="s">
        <v>8</v>
      </c>
      <c r="F50" s="9">
        <f>VLOOKUP(E50,konversi,2,TRUE)</f>
        <v>4</v>
      </c>
      <c r="G50" s="10">
        <f t="shared" si="4"/>
        <v>8</v>
      </c>
    </row>
    <row r="51" spans="1:7">
      <c r="A51" s="16"/>
      <c r="B51" s="6" t="s">
        <v>91</v>
      </c>
      <c r="C51" s="7" t="s">
        <v>92</v>
      </c>
      <c r="D51" s="8">
        <v>2</v>
      </c>
      <c r="E51" s="11" t="s">
        <v>8</v>
      </c>
      <c r="F51" s="9">
        <f>VLOOKUP(E51,konversi,2,TRUE)</f>
        <v>4</v>
      </c>
      <c r="G51" s="10">
        <f t="shared" si="4"/>
        <v>8</v>
      </c>
    </row>
    <row r="52" spans="1:7">
      <c r="A52" s="16"/>
      <c r="B52" s="6" t="s">
        <v>93</v>
      </c>
      <c r="C52" s="7" t="s">
        <v>94</v>
      </c>
      <c r="D52" s="8">
        <v>3</v>
      </c>
      <c r="E52" s="11" t="s">
        <v>8</v>
      </c>
      <c r="F52" s="9">
        <f>VLOOKUP(E52,konversi,2,TRUE)</f>
        <v>4</v>
      </c>
      <c r="G52" s="10">
        <f t="shared" si="4"/>
        <v>12</v>
      </c>
    </row>
    <row r="53" spans="1:7">
      <c r="A53" s="16"/>
      <c r="B53" s="6" t="s">
        <v>95</v>
      </c>
      <c r="C53" s="7" t="s">
        <v>96</v>
      </c>
      <c r="D53" s="8">
        <v>3</v>
      </c>
      <c r="E53" s="11" t="s">
        <v>8</v>
      </c>
      <c r="F53" s="9">
        <f>VLOOKUP(E53,konversi,2,TRUE)</f>
        <v>4</v>
      </c>
      <c r="G53" s="10">
        <f t="shared" si="4"/>
        <v>12</v>
      </c>
    </row>
    <row r="54" spans="1:7">
      <c r="A54" s="16"/>
      <c r="B54" s="6" t="s">
        <v>97</v>
      </c>
      <c r="C54" s="7" t="s">
        <v>98</v>
      </c>
      <c r="D54" s="8">
        <v>2</v>
      </c>
      <c r="E54" s="11" t="s">
        <v>8</v>
      </c>
      <c r="F54" s="9">
        <f>VLOOKUP(E54,konversi,2,TRUE)</f>
        <v>4</v>
      </c>
      <c r="G54" s="10">
        <f t="shared" si="4"/>
        <v>8</v>
      </c>
    </row>
    <row r="55" spans="1:7">
      <c r="A55" s="16"/>
      <c r="B55" s="6" t="s">
        <v>99</v>
      </c>
      <c r="C55" s="7" t="s">
        <v>100</v>
      </c>
      <c r="D55" s="8">
        <v>2</v>
      </c>
      <c r="E55" s="11" t="s">
        <v>8</v>
      </c>
      <c r="F55" s="9">
        <f>VLOOKUP(E55,konversi,2,TRUE)</f>
        <v>4</v>
      </c>
      <c r="G55" s="10">
        <f t="shared" si="4"/>
        <v>8</v>
      </c>
    </row>
    <row r="56" spans="1:7">
      <c r="A56" s="13" t="s">
        <v>32</v>
      </c>
      <c r="B56" s="13"/>
      <c r="C56" s="13"/>
      <c r="D56" s="14">
        <f>SUM(D48:D55)</f>
        <v>21</v>
      </c>
      <c r="E56" s="15"/>
      <c r="F56" s="15"/>
      <c r="G56" s="14">
        <f>SUM(G48:G55)</f>
        <v>84</v>
      </c>
    </row>
    <row r="58" spans="1:7">
      <c r="A58" s="16" t="s">
        <v>101</v>
      </c>
      <c r="B58" s="12" t="s">
        <v>1</v>
      </c>
      <c r="C58" s="12" t="s">
        <v>3</v>
      </c>
      <c r="D58" s="12" t="s">
        <v>2</v>
      </c>
      <c r="E58" s="12" t="s">
        <v>4</v>
      </c>
      <c r="F58" s="12" t="s">
        <v>5</v>
      </c>
      <c r="G58" s="12" t="s">
        <v>6</v>
      </c>
    </row>
    <row r="59" spans="1:7">
      <c r="A59" s="16"/>
      <c r="B59" s="6" t="s">
        <v>102</v>
      </c>
      <c r="C59" s="7" t="s">
        <v>103</v>
      </c>
      <c r="D59" s="8">
        <v>2</v>
      </c>
      <c r="E59" s="11" t="s">
        <v>9</v>
      </c>
      <c r="F59" s="9">
        <f>VLOOKUP(E59,konversi,2,TRUE)</f>
        <v>3</v>
      </c>
      <c r="G59" s="10">
        <f>D59*F59</f>
        <v>6</v>
      </c>
    </row>
    <row r="60" spans="1:7">
      <c r="A60" s="16"/>
      <c r="B60" s="6" t="s">
        <v>104</v>
      </c>
      <c r="C60" s="7" t="s">
        <v>105</v>
      </c>
      <c r="D60" s="8">
        <v>2</v>
      </c>
      <c r="E60" s="11" t="s">
        <v>9</v>
      </c>
      <c r="F60" s="9">
        <f>VLOOKUP(E60,konversi,2,TRUE)</f>
        <v>3</v>
      </c>
      <c r="G60" s="10">
        <f t="shared" ref="G60:G67" si="5">D60*F60</f>
        <v>6</v>
      </c>
    </row>
    <row r="61" spans="1:7">
      <c r="A61" s="16"/>
      <c r="B61" s="6" t="s">
        <v>106</v>
      </c>
      <c r="C61" s="7" t="s">
        <v>107</v>
      </c>
      <c r="D61" s="8">
        <v>3</v>
      </c>
      <c r="E61" s="11" t="s">
        <v>9</v>
      </c>
      <c r="F61" s="9">
        <f>VLOOKUP(E61,konversi,2,TRUE)</f>
        <v>3</v>
      </c>
      <c r="G61" s="10">
        <f t="shared" si="5"/>
        <v>9</v>
      </c>
    </row>
    <row r="62" spans="1:7">
      <c r="A62" s="16"/>
      <c r="B62" s="6" t="s">
        <v>108</v>
      </c>
      <c r="C62" s="7" t="s">
        <v>109</v>
      </c>
      <c r="D62" s="8">
        <v>2</v>
      </c>
      <c r="E62" s="11" t="s">
        <v>9</v>
      </c>
      <c r="F62" s="9">
        <f>VLOOKUP(E62,konversi,2,TRUE)</f>
        <v>3</v>
      </c>
      <c r="G62" s="10">
        <f t="shared" si="5"/>
        <v>6</v>
      </c>
    </row>
    <row r="63" spans="1:7">
      <c r="A63" s="16"/>
      <c r="B63" s="6" t="s">
        <v>110</v>
      </c>
      <c r="C63" s="7" t="s">
        <v>111</v>
      </c>
      <c r="D63" s="8">
        <v>3</v>
      </c>
      <c r="E63" s="11" t="s">
        <v>9</v>
      </c>
      <c r="F63" s="9">
        <f>VLOOKUP(E63,konversi,2,TRUE)</f>
        <v>3</v>
      </c>
      <c r="G63" s="10">
        <f t="shared" si="5"/>
        <v>9</v>
      </c>
    </row>
    <row r="64" spans="1:7">
      <c r="A64" s="16"/>
      <c r="B64" s="6" t="s">
        <v>112</v>
      </c>
      <c r="C64" s="7" t="s">
        <v>113</v>
      </c>
      <c r="D64" s="8">
        <v>2</v>
      </c>
      <c r="E64" s="11" t="s">
        <v>9</v>
      </c>
      <c r="F64" s="9">
        <f>VLOOKUP(E64,konversi,2,TRUE)</f>
        <v>3</v>
      </c>
      <c r="G64" s="10">
        <f t="shared" si="5"/>
        <v>6</v>
      </c>
    </row>
    <row r="65" spans="1:7" s="4" customFormat="1">
      <c r="A65" s="16"/>
      <c r="B65" s="6" t="s">
        <v>114</v>
      </c>
      <c r="C65" s="7" t="s">
        <v>115</v>
      </c>
      <c r="D65" s="8">
        <v>2</v>
      </c>
      <c r="E65" s="11" t="s">
        <v>9</v>
      </c>
      <c r="F65" s="9">
        <f>VLOOKUP(E65,konversi,2,TRUE)</f>
        <v>3</v>
      </c>
      <c r="G65" s="10">
        <f t="shared" ref="G65" si="6">D65*F65</f>
        <v>6</v>
      </c>
    </row>
    <row r="66" spans="1:7">
      <c r="A66" s="16"/>
      <c r="B66" s="6" t="s">
        <v>116</v>
      </c>
      <c r="C66" s="7" t="s">
        <v>117</v>
      </c>
      <c r="D66" s="8">
        <v>3</v>
      </c>
      <c r="E66" s="11" t="s">
        <v>9</v>
      </c>
      <c r="F66" s="9">
        <f>VLOOKUP(E66,konversi,2,TRUE)</f>
        <v>3</v>
      </c>
      <c r="G66" s="10">
        <f t="shared" si="5"/>
        <v>9</v>
      </c>
    </row>
    <row r="67" spans="1:7">
      <c r="A67" s="16"/>
      <c r="B67" s="6" t="s">
        <v>118</v>
      </c>
      <c r="C67" s="7" t="s">
        <v>119</v>
      </c>
      <c r="D67" s="8">
        <v>4</v>
      </c>
      <c r="E67" s="11" t="s">
        <v>9</v>
      </c>
      <c r="F67" s="9">
        <f>VLOOKUP(E67,konversi,2,TRUE)</f>
        <v>3</v>
      </c>
      <c r="G67" s="10">
        <f t="shared" si="5"/>
        <v>12</v>
      </c>
    </row>
    <row r="68" spans="1:7">
      <c r="A68" s="13" t="s">
        <v>32</v>
      </c>
      <c r="B68" s="13"/>
      <c r="C68" s="13"/>
      <c r="D68" s="14">
        <f>SUM(D59:D67)</f>
        <v>23</v>
      </c>
      <c r="E68" s="15"/>
      <c r="F68" s="15"/>
      <c r="G68" s="14">
        <f>SUM(G59:G67)</f>
        <v>69</v>
      </c>
    </row>
    <row r="70" spans="1:7">
      <c r="A70" s="16" t="s">
        <v>126</v>
      </c>
      <c r="B70" s="12" t="s">
        <v>1</v>
      </c>
      <c r="C70" s="12" t="s">
        <v>3</v>
      </c>
      <c r="D70" s="12" t="s">
        <v>2</v>
      </c>
      <c r="E70" s="12" t="s">
        <v>4</v>
      </c>
      <c r="F70" s="12" t="s">
        <v>5</v>
      </c>
      <c r="G70" s="12" t="s">
        <v>6</v>
      </c>
    </row>
    <row r="71" spans="1:7">
      <c r="A71" s="16"/>
      <c r="B71" s="6" t="s">
        <v>120</v>
      </c>
      <c r="C71" s="7" t="s">
        <v>121</v>
      </c>
      <c r="D71" s="8">
        <v>4</v>
      </c>
      <c r="E71" s="11" t="s">
        <v>8</v>
      </c>
      <c r="F71" s="9">
        <f>VLOOKUP(E71,konversi,2,TRUE)</f>
        <v>4</v>
      </c>
      <c r="G71" s="10">
        <f>D71*F71</f>
        <v>16</v>
      </c>
    </row>
    <row r="72" spans="1:7">
      <c r="A72" s="16"/>
      <c r="B72" s="6" t="s">
        <v>122</v>
      </c>
      <c r="C72" s="7" t="s">
        <v>123</v>
      </c>
      <c r="D72" s="8">
        <v>2</v>
      </c>
      <c r="E72" s="11" t="s">
        <v>8</v>
      </c>
      <c r="F72" s="9">
        <f>VLOOKUP(E72,konversi,2,TRUE)</f>
        <v>4</v>
      </c>
      <c r="G72" s="10">
        <f t="shared" ref="G72:G73" si="7">D72*F72</f>
        <v>8</v>
      </c>
    </row>
    <row r="73" spans="1:7">
      <c r="A73" s="16"/>
      <c r="B73" s="6" t="s">
        <v>124</v>
      </c>
      <c r="C73" s="7" t="s">
        <v>125</v>
      </c>
      <c r="D73" s="8">
        <v>4</v>
      </c>
      <c r="E73" s="11" t="s">
        <v>8</v>
      </c>
      <c r="F73" s="9">
        <f>VLOOKUP(E73,konversi,2,TRUE)</f>
        <v>4</v>
      </c>
      <c r="G73" s="10">
        <f t="shared" si="7"/>
        <v>16</v>
      </c>
    </row>
    <row r="74" spans="1:7">
      <c r="A74" s="13" t="s">
        <v>32</v>
      </c>
      <c r="B74" s="13"/>
      <c r="C74" s="13"/>
      <c r="D74" s="14">
        <f>SUM(D71:D73)</f>
        <v>10</v>
      </c>
      <c r="E74" s="15"/>
      <c r="F74" s="15"/>
      <c r="G74" s="14">
        <f>SUM(G71:G73)</f>
        <v>40</v>
      </c>
    </row>
    <row r="76" spans="1:7">
      <c r="A76" s="16" t="s">
        <v>137</v>
      </c>
      <c r="B76" s="12" t="s">
        <v>1</v>
      </c>
      <c r="C76" s="12" t="s">
        <v>3</v>
      </c>
      <c r="D76" s="12" t="s">
        <v>2</v>
      </c>
      <c r="E76" s="12" t="s">
        <v>4</v>
      </c>
      <c r="F76" s="12" t="s">
        <v>5</v>
      </c>
      <c r="G76" s="12" t="s">
        <v>6</v>
      </c>
    </row>
    <row r="77" spans="1:7">
      <c r="A77" s="16"/>
      <c r="B77" s="6" t="s">
        <v>127</v>
      </c>
      <c r="C77" s="7" t="s">
        <v>128</v>
      </c>
      <c r="D77" s="8">
        <v>6</v>
      </c>
      <c r="E77" s="11" t="s">
        <v>8</v>
      </c>
      <c r="F77" s="9">
        <f>VLOOKUP(E77,konversi,2,TRUE)</f>
        <v>4</v>
      </c>
      <c r="G77" s="10">
        <f>D77*F77</f>
        <v>24</v>
      </c>
    </row>
    <row r="78" spans="1:7">
      <c r="A78" s="16"/>
      <c r="B78" s="6" t="s">
        <v>129</v>
      </c>
      <c r="C78" s="7" t="s">
        <v>130</v>
      </c>
      <c r="D78" s="8">
        <v>2</v>
      </c>
      <c r="E78" s="11" t="s">
        <v>8</v>
      </c>
      <c r="F78" s="9">
        <f>VLOOKUP(E78,konversi,2,TRUE)</f>
        <v>4</v>
      </c>
      <c r="G78" s="10">
        <f t="shared" ref="G78" si="8">D78*F78</f>
        <v>8</v>
      </c>
    </row>
    <row r="79" spans="1:7">
      <c r="A79" s="13" t="s">
        <v>32</v>
      </c>
      <c r="B79" s="13"/>
      <c r="C79" s="13"/>
      <c r="D79" s="14">
        <f>SUM(D77:D78)</f>
        <v>8</v>
      </c>
      <c r="E79" s="15"/>
      <c r="F79" s="15"/>
      <c r="G79" s="14">
        <f>SUM(G77:G78)</f>
        <v>32</v>
      </c>
    </row>
    <row r="81" spans="1:4" ht="18.75">
      <c r="C81" s="18" t="s">
        <v>131</v>
      </c>
      <c r="D81" s="19">
        <f>D12+D23+D34+D45+D56+D68+D74+D79</f>
        <v>149</v>
      </c>
    </row>
    <row r="82" spans="1:4" ht="18.75">
      <c r="C82" s="20" t="s">
        <v>132</v>
      </c>
      <c r="D82" s="21">
        <f>G12+G23+G34+G45+G56+G68+G74+G79</f>
        <v>528</v>
      </c>
    </row>
    <row r="83" spans="1:4" ht="18.75">
      <c r="C83" s="22" t="s">
        <v>133</v>
      </c>
      <c r="D83" s="23">
        <f>D82/D81</f>
        <v>3.5436241610738257</v>
      </c>
    </row>
    <row r="85" spans="1:4">
      <c r="A85" s="33" t="s">
        <v>134</v>
      </c>
    </row>
    <row r="86" spans="1:4">
      <c r="A86" s="33" t="s">
        <v>135</v>
      </c>
    </row>
    <row r="87" spans="1:4">
      <c r="A87" s="33" t="s">
        <v>136</v>
      </c>
    </row>
  </sheetData>
  <sheetProtection selectLockedCells="1" selectUnlockedCells="1"/>
  <mergeCells count="17">
    <mergeCell ref="A68:C68"/>
    <mergeCell ref="A70:A73"/>
    <mergeCell ref="A74:C74"/>
    <mergeCell ref="A76:A78"/>
    <mergeCell ref="A79:C79"/>
    <mergeCell ref="A34:C34"/>
    <mergeCell ref="A36:A44"/>
    <mergeCell ref="A45:C45"/>
    <mergeCell ref="A47:A55"/>
    <mergeCell ref="A56:C56"/>
    <mergeCell ref="A58:A67"/>
    <mergeCell ref="A1:G1"/>
    <mergeCell ref="A3:A11"/>
    <mergeCell ref="A12:C12"/>
    <mergeCell ref="A14:A22"/>
    <mergeCell ref="A23:C23"/>
    <mergeCell ref="A25:A3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topLeftCell="A70" workbookViewId="0">
      <selection activeCell="D81" sqref="D81"/>
    </sheetView>
  </sheetViews>
  <sheetFormatPr defaultRowHeight="15"/>
  <cols>
    <col min="1" max="1" width="11.28515625" style="24" bestFit="1" customWidth="1"/>
    <col min="2" max="2" width="9.140625" style="24"/>
    <col min="3" max="3" width="40" style="24" bestFit="1" customWidth="1"/>
    <col min="4" max="4" width="6.28515625" style="24" bestFit="1" customWidth="1"/>
    <col min="5" max="5" width="8.42578125" style="24" customWidth="1"/>
    <col min="6" max="16384" width="9.140625" style="24"/>
  </cols>
  <sheetData>
    <row r="1" spans="1:7" ht="18.75">
      <c r="A1" s="17" t="s">
        <v>138</v>
      </c>
      <c r="B1" s="17"/>
      <c r="C1" s="17"/>
      <c r="D1" s="17"/>
      <c r="E1" s="17"/>
      <c r="F1" s="17"/>
      <c r="G1" s="17"/>
    </row>
    <row r="3" spans="1:7">
      <c r="A3" s="16" t="s">
        <v>31</v>
      </c>
      <c r="B3" s="12" t="s">
        <v>1</v>
      </c>
      <c r="C3" s="12" t="s">
        <v>3</v>
      </c>
      <c r="D3" s="12" t="s">
        <v>2</v>
      </c>
      <c r="E3" s="12" t="s">
        <v>4</v>
      </c>
      <c r="F3" s="12" t="s">
        <v>5</v>
      </c>
      <c r="G3" s="12" t="s">
        <v>6</v>
      </c>
    </row>
    <row r="4" spans="1:7">
      <c r="A4" s="16"/>
      <c r="B4" s="25" t="s">
        <v>139</v>
      </c>
      <c r="C4" s="26" t="s">
        <v>140</v>
      </c>
      <c r="D4" s="8">
        <v>3</v>
      </c>
      <c r="E4" s="11" t="s">
        <v>8</v>
      </c>
      <c r="F4" s="9">
        <f>VLOOKUP(E4,konversi,2,TRUE)</f>
        <v>4</v>
      </c>
      <c r="G4" s="10">
        <f>D4*F4</f>
        <v>12</v>
      </c>
    </row>
    <row r="5" spans="1:7">
      <c r="A5" s="16"/>
      <c r="B5" s="25" t="s">
        <v>141</v>
      </c>
      <c r="C5" s="26" t="s">
        <v>142</v>
      </c>
      <c r="D5" s="8">
        <v>2</v>
      </c>
      <c r="E5" s="11" t="s">
        <v>8</v>
      </c>
      <c r="F5" s="9">
        <f>VLOOKUP(E5,konversi,2,TRUE)</f>
        <v>4</v>
      </c>
      <c r="G5" s="10">
        <f t="shared" ref="G5:G11" si="0">D5*F5</f>
        <v>8</v>
      </c>
    </row>
    <row r="6" spans="1:7">
      <c r="A6" s="16"/>
      <c r="B6" s="25" t="s">
        <v>143</v>
      </c>
      <c r="C6" s="26" t="s">
        <v>144</v>
      </c>
      <c r="D6" s="8">
        <v>3</v>
      </c>
      <c r="E6" s="11" t="s">
        <v>8</v>
      </c>
      <c r="F6" s="9">
        <f>VLOOKUP(E6,konversi,2,TRUE)</f>
        <v>4</v>
      </c>
      <c r="G6" s="10">
        <f t="shared" si="0"/>
        <v>12</v>
      </c>
    </row>
    <row r="7" spans="1:7">
      <c r="A7" s="16"/>
      <c r="B7" s="25" t="s">
        <v>145</v>
      </c>
      <c r="C7" s="26" t="s">
        <v>146</v>
      </c>
      <c r="D7" s="8">
        <v>2</v>
      </c>
      <c r="E7" s="11" t="s">
        <v>8</v>
      </c>
      <c r="F7" s="9">
        <f>VLOOKUP(E7,konversi,2,TRUE)</f>
        <v>4</v>
      </c>
      <c r="G7" s="10">
        <f t="shared" si="0"/>
        <v>8</v>
      </c>
    </row>
    <row r="8" spans="1:7">
      <c r="A8" s="16"/>
      <c r="B8" s="25" t="s">
        <v>147</v>
      </c>
      <c r="C8" s="26" t="s">
        <v>148</v>
      </c>
      <c r="D8" s="8">
        <v>3</v>
      </c>
      <c r="E8" s="11" t="s">
        <v>8</v>
      </c>
      <c r="F8" s="9">
        <f>VLOOKUP(E8,konversi,2,TRUE)</f>
        <v>4</v>
      </c>
      <c r="G8" s="10">
        <f t="shared" si="0"/>
        <v>12</v>
      </c>
    </row>
    <row r="9" spans="1:7">
      <c r="A9" s="16"/>
      <c r="B9" s="25" t="s">
        <v>149</v>
      </c>
      <c r="C9" s="26" t="s">
        <v>150</v>
      </c>
      <c r="D9" s="8">
        <v>2</v>
      </c>
      <c r="E9" s="11" t="s">
        <v>8</v>
      </c>
      <c r="F9" s="9">
        <f>VLOOKUP(E9,konversi,2,TRUE)</f>
        <v>4</v>
      </c>
      <c r="G9" s="10">
        <f t="shared" si="0"/>
        <v>8</v>
      </c>
    </row>
    <row r="10" spans="1:7">
      <c r="A10" s="16"/>
      <c r="B10" s="25" t="s">
        <v>27</v>
      </c>
      <c r="C10" s="26" t="s">
        <v>28</v>
      </c>
      <c r="D10" s="8">
        <v>2</v>
      </c>
      <c r="E10" s="11" t="s">
        <v>8</v>
      </c>
      <c r="F10" s="9">
        <f>VLOOKUP(E10,konversi,2,TRUE)</f>
        <v>4</v>
      </c>
      <c r="G10" s="10">
        <f t="shared" si="0"/>
        <v>8</v>
      </c>
    </row>
    <row r="11" spans="1:7">
      <c r="A11" s="16"/>
      <c r="B11" s="25" t="s">
        <v>29</v>
      </c>
      <c r="C11" s="26" t="s">
        <v>30</v>
      </c>
      <c r="D11" s="8">
        <v>3</v>
      </c>
      <c r="E11" s="11" t="s">
        <v>8</v>
      </c>
      <c r="F11" s="9">
        <f>VLOOKUP(E11,konversi,2,TRUE)</f>
        <v>4</v>
      </c>
      <c r="G11" s="10">
        <f t="shared" si="0"/>
        <v>12</v>
      </c>
    </row>
    <row r="12" spans="1:7">
      <c r="A12" s="13" t="s">
        <v>32</v>
      </c>
      <c r="B12" s="13"/>
      <c r="C12" s="13"/>
      <c r="D12" s="14">
        <f>SUM(D4:D11)</f>
        <v>20</v>
      </c>
      <c r="E12" s="15"/>
      <c r="F12" s="15"/>
      <c r="G12" s="14">
        <f>SUM(G4:G11)</f>
        <v>80</v>
      </c>
    </row>
    <row r="14" spans="1:7">
      <c r="A14" s="16" t="s">
        <v>49</v>
      </c>
      <c r="B14" s="12" t="s">
        <v>1</v>
      </c>
      <c r="C14" s="12" t="s">
        <v>3</v>
      </c>
      <c r="D14" s="12" t="s">
        <v>2</v>
      </c>
      <c r="E14" s="12" t="s">
        <v>4</v>
      </c>
      <c r="F14" s="12" t="s">
        <v>5</v>
      </c>
      <c r="G14" s="12" t="s">
        <v>6</v>
      </c>
    </row>
    <row r="15" spans="1:7">
      <c r="A15" s="16"/>
      <c r="B15" s="25" t="s">
        <v>151</v>
      </c>
      <c r="C15" s="26" t="s">
        <v>54</v>
      </c>
      <c r="D15" s="8">
        <v>2</v>
      </c>
      <c r="E15" s="11" t="s">
        <v>9</v>
      </c>
      <c r="F15" s="9">
        <f>VLOOKUP(E15,konversi,2,TRUE)</f>
        <v>3</v>
      </c>
      <c r="G15" s="10">
        <f>D15*F15</f>
        <v>6</v>
      </c>
    </row>
    <row r="16" spans="1:7">
      <c r="A16" s="16"/>
      <c r="B16" s="25" t="s">
        <v>152</v>
      </c>
      <c r="C16" s="26" t="s">
        <v>153</v>
      </c>
      <c r="D16" s="8">
        <v>2</v>
      </c>
      <c r="E16" s="11" t="s">
        <v>9</v>
      </c>
      <c r="F16" s="9">
        <f>VLOOKUP(E16,konversi,2,TRUE)</f>
        <v>3</v>
      </c>
      <c r="G16" s="10">
        <f t="shared" ref="G16:G23" si="1">D16*F16</f>
        <v>6</v>
      </c>
    </row>
    <row r="17" spans="1:7">
      <c r="A17" s="16"/>
      <c r="B17" s="25" t="s">
        <v>154</v>
      </c>
      <c r="C17" s="26" t="s">
        <v>155</v>
      </c>
      <c r="D17" s="8">
        <v>2</v>
      </c>
      <c r="E17" s="11" t="s">
        <v>9</v>
      </c>
      <c r="F17" s="9">
        <f>VLOOKUP(E17,konversi,2,TRUE)</f>
        <v>3</v>
      </c>
      <c r="G17" s="10">
        <f t="shared" si="1"/>
        <v>6</v>
      </c>
    </row>
    <row r="18" spans="1:7">
      <c r="A18" s="16"/>
      <c r="B18" s="25" t="s">
        <v>156</v>
      </c>
      <c r="C18" s="26" t="s">
        <v>66</v>
      </c>
      <c r="D18" s="8">
        <v>2</v>
      </c>
      <c r="E18" s="11" t="s">
        <v>9</v>
      </c>
      <c r="F18" s="9">
        <f>VLOOKUP(E18,konversi,2,TRUE)</f>
        <v>3</v>
      </c>
      <c r="G18" s="10">
        <f t="shared" si="1"/>
        <v>6</v>
      </c>
    </row>
    <row r="19" spans="1:7">
      <c r="A19" s="16"/>
      <c r="B19" s="25" t="s">
        <v>157</v>
      </c>
      <c r="C19" s="26" t="s">
        <v>158</v>
      </c>
      <c r="D19" s="8">
        <v>2</v>
      </c>
      <c r="E19" s="11" t="s">
        <v>9</v>
      </c>
      <c r="F19" s="9">
        <f>VLOOKUP(E19,konversi,2,TRUE)</f>
        <v>3</v>
      </c>
      <c r="G19" s="10">
        <f t="shared" si="1"/>
        <v>6</v>
      </c>
    </row>
    <row r="20" spans="1:7">
      <c r="A20" s="16"/>
      <c r="B20" s="25" t="s">
        <v>159</v>
      </c>
      <c r="C20" s="26" t="s">
        <v>160</v>
      </c>
      <c r="D20" s="8">
        <v>3</v>
      </c>
      <c r="E20" s="11" t="s">
        <v>9</v>
      </c>
      <c r="F20" s="9">
        <f>VLOOKUP(E20,konversi,2,TRUE)</f>
        <v>3</v>
      </c>
      <c r="G20" s="10">
        <f t="shared" si="1"/>
        <v>9</v>
      </c>
    </row>
    <row r="21" spans="1:7">
      <c r="A21" s="16"/>
      <c r="B21" s="25" t="s">
        <v>161</v>
      </c>
      <c r="C21" s="26" t="s">
        <v>162</v>
      </c>
      <c r="D21" s="8">
        <v>3</v>
      </c>
      <c r="E21" s="11" t="s">
        <v>9</v>
      </c>
      <c r="F21" s="9">
        <f>VLOOKUP(E21,konversi,2,TRUE)</f>
        <v>3</v>
      </c>
      <c r="G21" s="10">
        <f t="shared" si="1"/>
        <v>9</v>
      </c>
    </row>
    <row r="22" spans="1:7">
      <c r="A22" s="16"/>
      <c r="B22" s="25" t="s">
        <v>163</v>
      </c>
      <c r="C22" s="26" t="s">
        <v>164</v>
      </c>
      <c r="D22" s="8">
        <v>2</v>
      </c>
      <c r="E22" s="11" t="s">
        <v>9</v>
      </c>
      <c r="F22" s="9">
        <f>VLOOKUP(E22,konversi,2,TRUE)</f>
        <v>3</v>
      </c>
      <c r="G22" s="10">
        <f t="shared" ref="G22" si="2">D22*F22</f>
        <v>6</v>
      </c>
    </row>
    <row r="23" spans="1:7">
      <c r="A23" s="16"/>
      <c r="B23" s="25" t="s">
        <v>65</v>
      </c>
      <c r="C23" s="26" t="s">
        <v>48</v>
      </c>
      <c r="D23" s="8">
        <v>3</v>
      </c>
      <c r="E23" s="11" t="s">
        <v>9</v>
      </c>
      <c r="F23" s="9">
        <f>VLOOKUP(E23,konversi,2,TRUE)</f>
        <v>3</v>
      </c>
      <c r="G23" s="10">
        <f t="shared" si="1"/>
        <v>9</v>
      </c>
    </row>
    <row r="24" spans="1:7">
      <c r="A24" s="13" t="s">
        <v>32</v>
      </c>
      <c r="B24" s="13"/>
      <c r="C24" s="13"/>
      <c r="D24" s="14">
        <f>SUM(D15:D23)</f>
        <v>21</v>
      </c>
      <c r="E24" s="15"/>
      <c r="F24" s="15"/>
      <c r="G24" s="14">
        <f>SUM(G15:G23)</f>
        <v>63</v>
      </c>
    </row>
    <row r="26" spans="1:7">
      <c r="A26" s="16" t="s">
        <v>50</v>
      </c>
      <c r="B26" s="12" t="s">
        <v>1</v>
      </c>
      <c r="C26" s="12" t="s">
        <v>3</v>
      </c>
      <c r="D26" s="12" t="s">
        <v>2</v>
      </c>
      <c r="E26" s="12" t="s">
        <v>4</v>
      </c>
      <c r="F26" s="12" t="s">
        <v>5</v>
      </c>
      <c r="G26" s="12" t="s">
        <v>6</v>
      </c>
    </row>
    <row r="27" spans="1:7">
      <c r="A27" s="16"/>
      <c r="B27" s="25" t="s">
        <v>165</v>
      </c>
      <c r="C27" s="26" t="s">
        <v>52</v>
      </c>
      <c r="D27" s="8">
        <v>4</v>
      </c>
      <c r="E27" s="11" t="s">
        <v>8</v>
      </c>
      <c r="F27" s="9">
        <f>VLOOKUP(E27,konversi,2,TRUE)</f>
        <v>4</v>
      </c>
      <c r="G27" s="10">
        <f>D27*F27</f>
        <v>16</v>
      </c>
    </row>
    <row r="28" spans="1:7">
      <c r="A28" s="16"/>
      <c r="B28" s="25" t="s">
        <v>166</v>
      </c>
      <c r="C28" s="26" t="s">
        <v>167</v>
      </c>
      <c r="D28" s="8">
        <v>2</v>
      </c>
      <c r="E28" s="11" t="s">
        <v>8</v>
      </c>
      <c r="F28" s="9">
        <f>VLOOKUP(E28,konversi,2,TRUE)</f>
        <v>4</v>
      </c>
      <c r="G28" s="10">
        <f t="shared" ref="G28:G34" si="3">D28*F28</f>
        <v>8</v>
      </c>
    </row>
    <row r="29" spans="1:7">
      <c r="A29" s="16"/>
      <c r="B29" s="25" t="s">
        <v>168</v>
      </c>
      <c r="C29" s="26" t="s">
        <v>169</v>
      </c>
      <c r="D29" s="8">
        <v>3</v>
      </c>
      <c r="E29" s="11" t="s">
        <v>8</v>
      </c>
      <c r="F29" s="9">
        <f>VLOOKUP(E29,konversi,2,TRUE)</f>
        <v>4</v>
      </c>
      <c r="G29" s="10">
        <f t="shared" si="3"/>
        <v>12</v>
      </c>
    </row>
    <row r="30" spans="1:7">
      <c r="A30" s="16"/>
      <c r="B30" s="25" t="s">
        <v>170</v>
      </c>
      <c r="C30" s="26" t="s">
        <v>171</v>
      </c>
      <c r="D30" s="8">
        <v>2</v>
      </c>
      <c r="E30" s="11" t="s">
        <v>8</v>
      </c>
      <c r="F30" s="9">
        <f>VLOOKUP(E30,konversi,2,TRUE)</f>
        <v>4</v>
      </c>
      <c r="G30" s="10">
        <f t="shared" si="3"/>
        <v>8</v>
      </c>
    </row>
    <row r="31" spans="1:7">
      <c r="A31" s="16"/>
      <c r="B31" s="25" t="s">
        <v>172</v>
      </c>
      <c r="C31" s="26" t="s">
        <v>173</v>
      </c>
      <c r="D31" s="8">
        <v>2</v>
      </c>
      <c r="E31" s="11" t="s">
        <v>8</v>
      </c>
      <c r="F31" s="9">
        <f>VLOOKUP(E31,konversi,2,TRUE)</f>
        <v>4</v>
      </c>
      <c r="G31" s="10">
        <f t="shared" si="3"/>
        <v>8</v>
      </c>
    </row>
    <row r="32" spans="1:7">
      <c r="A32" s="16"/>
      <c r="B32" s="25" t="s">
        <v>174</v>
      </c>
      <c r="C32" s="26" t="s">
        <v>175</v>
      </c>
      <c r="D32" s="8">
        <v>2</v>
      </c>
      <c r="E32" s="11" t="s">
        <v>8</v>
      </c>
      <c r="F32" s="9">
        <f>VLOOKUP(E32,konversi,2,TRUE)</f>
        <v>4</v>
      </c>
      <c r="G32" s="10">
        <f t="shared" si="3"/>
        <v>8</v>
      </c>
    </row>
    <row r="33" spans="1:7">
      <c r="A33" s="16"/>
      <c r="B33" s="25" t="s">
        <v>45</v>
      </c>
      <c r="C33" s="26" t="s">
        <v>46</v>
      </c>
      <c r="D33" s="8">
        <v>3</v>
      </c>
      <c r="E33" s="11" t="s">
        <v>8</v>
      </c>
      <c r="F33" s="9">
        <f>VLOOKUP(E33,konversi,2,TRUE)</f>
        <v>4</v>
      </c>
      <c r="G33" s="10">
        <f t="shared" si="3"/>
        <v>12</v>
      </c>
    </row>
    <row r="34" spans="1:7">
      <c r="A34" s="16"/>
      <c r="B34" s="25" t="s">
        <v>47</v>
      </c>
      <c r="C34" s="26" t="s">
        <v>176</v>
      </c>
      <c r="D34" s="8">
        <v>3</v>
      </c>
      <c r="E34" s="11" t="s">
        <v>8</v>
      </c>
      <c r="F34" s="9">
        <f>VLOOKUP(E34,konversi,2,TRUE)</f>
        <v>4</v>
      </c>
      <c r="G34" s="10">
        <f t="shared" si="3"/>
        <v>12</v>
      </c>
    </row>
    <row r="35" spans="1:7">
      <c r="A35" s="13" t="s">
        <v>32</v>
      </c>
      <c r="B35" s="13"/>
      <c r="C35" s="13"/>
      <c r="D35" s="14">
        <f>SUM(D27:D34)</f>
        <v>21</v>
      </c>
      <c r="E35" s="15"/>
      <c r="F35" s="15"/>
      <c r="G35" s="14">
        <f>SUM(G27:G34)</f>
        <v>84</v>
      </c>
    </row>
    <row r="37" spans="1:7">
      <c r="A37" s="16" t="s">
        <v>83</v>
      </c>
      <c r="B37" s="12" t="s">
        <v>1</v>
      </c>
      <c r="C37" s="12" t="s">
        <v>3</v>
      </c>
      <c r="D37" s="12" t="s">
        <v>2</v>
      </c>
      <c r="E37" s="12" t="s">
        <v>4</v>
      </c>
      <c r="F37" s="12" t="s">
        <v>5</v>
      </c>
      <c r="G37" s="12" t="s">
        <v>6</v>
      </c>
    </row>
    <row r="38" spans="1:7">
      <c r="A38" s="16"/>
      <c r="B38" s="25" t="s">
        <v>177</v>
      </c>
      <c r="C38" s="26" t="s">
        <v>18</v>
      </c>
      <c r="D38" s="8">
        <v>3</v>
      </c>
      <c r="E38" s="11" t="s">
        <v>9</v>
      </c>
      <c r="F38" s="9">
        <f>VLOOKUP(E38,konversi,2,TRUE)</f>
        <v>3</v>
      </c>
      <c r="G38" s="10">
        <f>D38*F38</f>
        <v>9</v>
      </c>
    </row>
    <row r="39" spans="1:7">
      <c r="A39" s="16"/>
      <c r="B39" s="25" t="s">
        <v>178</v>
      </c>
      <c r="C39" s="26" t="s">
        <v>68</v>
      </c>
      <c r="D39" s="8">
        <v>3</v>
      </c>
      <c r="E39" s="11" t="s">
        <v>9</v>
      </c>
      <c r="F39" s="9">
        <f>VLOOKUP(E39,konversi,2,TRUE)</f>
        <v>3</v>
      </c>
      <c r="G39" s="10">
        <f t="shared" ref="G39:G44" si="4">D39*F39</f>
        <v>9</v>
      </c>
    </row>
    <row r="40" spans="1:7">
      <c r="A40" s="16"/>
      <c r="B40" s="25" t="s">
        <v>179</v>
      </c>
      <c r="C40" s="26" t="s">
        <v>180</v>
      </c>
      <c r="D40" s="8">
        <v>3</v>
      </c>
      <c r="E40" s="11" t="s">
        <v>9</v>
      </c>
      <c r="F40" s="9">
        <f>VLOOKUP(E40,konversi,2,TRUE)</f>
        <v>3</v>
      </c>
      <c r="G40" s="10">
        <f t="shared" si="4"/>
        <v>9</v>
      </c>
    </row>
    <row r="41" spans="1:7">
      <c r="A41" s="16"/>
      <c r="B41" s="25" t="s">
        <v>181</v>
      </c>
      <c r="C41" s="26" t="s">
        <v>182</v>
      </c>
      <c r="D41" s="8">
        <v>3</v>
      </c>
      <c r="E41" s="11" t="s">
        <v>9</v>
      </c>
      <c r="F41" s="9">
        <f>VLOOKUP(E41,konversi,2,TRUE)</f>
        <v>3</v>
      </c>
      <c r="G41" s="10">
        <f t="shared" si="4"/>
        <v>9</v>
      </c>
    </row>
    <row r="42" spans="1:7">
      <c r="A42" s="16"/>
      <c r="B42" s="25" t="s">
        <v>183</v>
      </c>
      <c r="C42" s="26" t="s">
        <v>184</v>
      </c>
      <c r="D42" s="8">
        <v>3</v>
      </c>
      <c r="E42" s="11" t="s">
        <v>9</v>
      </c>
      <c r="F42" s="9">
        <f>VLOOKUP(E42,konversi,2,TRUE)</f>
        <v>3</v>
      </c>
      <c r="G42" s="10">
        <f t="shared" si="4"/>
        <v>9</v>
      </c>
    </row>
    <row r="43" spans="1:7">
      <c r="A43" s="16"/>
      <c r="B43" s="25" t="s">
        <v>185</v>
      </c>
      <c r="C43" s="26" t="s">
        <v>186</v>
      </c>
      <c r="D43" s="8">
        <v>3</v>
      </c>
      <c r="E43" s="11" t="s">
        <v>9</v>
      </c>
      <c r="F43" s="9">
        <f>VLOOKUP(E43,konversi,2,TRUE)</f>
        <v>3</v>
      </c>
      <c r="G43" s="10">
        <f t="shared" si="4"/>
        <v>9</v>
      </c>
    </row>
    <row r="44" spans="1:7">
      <c r="A44" s="16"/>
      <c r="B44" s="25" t="s">
        <v>187</v>
      </c>
      <c r="C44" s="26" t="s">
        <v>188</v>
      </c>
      <c r="D44" s="8">
        <v>3</v>
      </c>
      <c r="E44" s="11" t="s">
        <v>9</v>
      </c>
      <c r="F44" s="9">
        <f>VLOOKUP(E44,konversi,2,TRUE)</f>
        <v>3</v>
      </c>
      <c r="G44" s="10">
        <f t="shared" si="4"/>
        <v>9</v>
      </c>
    </row>
    <row r="45" spans="1:7">
      <c r="A45" s="13" t="s">
        <v>32</v>
      </c>
      <c r="B45" s="13"/>
      <c r="C45" s="13"/>
      <c r="D45" s="14">
        <f>SUM(D38:D44)</f>
        <v>21</v>
      </c>
      <c r="E45" s="15"/>
      <c r="F45" s="15"/>
      <c r="G45" s="14">
        <f>SUM(G38:G44)</f>
        <v>63</v>
      </c>
    </row>
    <row r="47" spans="1:7">
      <c r="A47" s="16" t="s">
        <v>84</v>
      </c>
      <c r="B47" s="12" t="s">
        <v>1</v>
      </c>
      <c r="C47" s="12" t="s">
        <v>3</v>
      </c>
      <c r="D47" s="12" t="s">
        <v>2</v>
      </c>
      <c r="E47" s="12" t="s">
        <v>4</v>
      </c>
      <c r="F47" s="12" t="s">
        <v>5</v>
      </c>
      <c r="G47" s="12" t="s">
        <v>6</v>
      </c>
    </row>
    <row r="48" spans="1:7">
      <c r="A48" s="16"/>
      <c r="B48" s="25" t="s">
        <v>189</v>
      </c>
      <c r="C48" s="26" t="s">
        <v>86</v>
      </c>
      <c r="D48" s="8">
        <v>4</v>
      </c>
      <c r="E48" s="11" t="s">
        <v>8</v>
      </c>
      <c r="F48" s="9">
        <f>VLOOKUP(E48,konversi,2,TRUE)</f>
        <v>4</v>
      </c>
      <c r="G48" s="10">
        <f>D48*F48</f>
        <v>16</v>
      </c>
    </row>
    <row r="49" spans="1:7">
      <c r="A49" s="16"/>
      <c r="B49" s="25" t="s">
        <v>190</v>
      </c>
      <c r="C49" s="26" t="s">
        <v>70</v>
      </c>
      <c r="D49" s="8">
        <v>4</v>
      </c>
      <c r="E49" s="11" t="s">
        <v>8</v>
      </c>
      <c r="F49" s="9">
        <f>VLOOKUP(E49,konversi,2,TRUE)</f>
        <v>4</v>
      </c>
      <c r="G49" s="10">
        <f t="shared" ref="G49:G53" si="5">D49*F49</f>
        <v>16</v>
      </c>
    </row>
    <row r="50" spans="1:7">
      <c r="A50" s="16"/>
      <c r="B50" s="25" t="s">
        <v>191</v>
      </c>
      <c r="C50" s="26" t="s">
        <v>192</v>
      </c>
      <c r="D50" s="8">
        <v>2</v>
      </c>
      <c r="E50" s="11" t="s">
        <v>8</v>
      </c>
      <c r="F50" s="9">
        <f>VLOOKUP(E50,konversi,2,TRUE)</f>
        <v>4</v>
      </c>
      <c r="G50" s="10">
        <f t="shared" si="5"/>
        <v>8</v>
      </c>
    </row>
    <row r="51" spans="1:7">
      <c r="A51" s="16"/>
      <c r="B51" s="25" t="s">
        <v>193</v>
      </c>
      <c r="C51" s="26" t="s">
        <v>194</v>
      </c>
      <c r="D51" s="8">
        <v>3</v>
      </c>
      <c r="E51" s="11" t="s">
        <v>8</v>
      </c>
      <c r="F51" s="9">
        <f>VLOOKUP(E51,konversi,2,TRUE)</f>
        <v>4</v>
      </c>
      <c r="G51" s="10">
        <f t="shared" si="5"/>
        <v>12</v>
      </c>
    </row>
    <row r="52" spans="1:7">
      <c r="A52" s="16"/>
      <c r="B52" s="25" t="s">
        <v>195</v>
      </c>
      <c r="C52" s="26" t="s">
        <v>196</v>
      </c>
      <c r="D52" s="8">
        <v>3</v>
      </c>
      <c r="E52" s="11" t="s">
        <v>8</v>
      </c>
      <c r="F52" s="9">
        <f>VLOOKUP(E52,konversi,2,TRUE)</f>
        <v>4</v>
      </c>
      <c r="G52" s="10">
        <f t="shared" si="5"/>
        <v>12</v>
      </c>
    </row>
    <row r="53" spans="1:7">
      <c r="A53" s="16"/>
      <c r="B53" s="25" t="s">
        <v>197</v>
      </c>
      <c r="C53" s="26" t="s">
        <v>198</v>
      </c>
      <c r="D53" s="8">
        <v>3</v>
      </c>
      <c r="E53" s="11" t="s">
        <v>8</v>
      </c>
      <c r="F53" s="9">
        <f>VLOOKUP(E53,konversi,2,TRUE)</f>
        <v>4</v>
      </c>
      <c r="G53" s="10">
        <f t="shared" si="5"/>
        <v>12</v>
      </c>
    </row>
    <row r="54" spans="1:7">
      <c r="A54" s="13" t="s">
        <v>32</v>
      </c>
      <c r="B54" s="13"/>
      <c r="C54" s="13"/>
      <c r="D54" s="14">
        <f>SUM(D48:D53)</f>
        <v>19</v>
      </c>
      <c r="E54" s="15"/>
      <c r="F54" s="15"/>
      <c r="G54" s="14">
        <f>SUM(G48:G53)</f>
        <v>76</v>
      </c>
    </row>
    <row r="56" spans="1:7">
      <c r="A56" s="16" t="s">
        <v>101</v>
      </c>
      <c r="B56" s="12" t="s">
        <v>1</v>
      </c>
      <c r="C56" s="12" t="s">
        <v>3</v>
      </c>
      <c r="D56" s="12" t="s">
        <v>2</v>
      </c>
      <c r="E56" s="12" t="s">
        <v>4</v>
      </c>
      <c r="F56" s="12" t="s">
        <v>5</v>
      </c>
      <c r="G56" s="12" t="s">
        <v>6</v>
      </c>
    </row>
    <row r="57" spans="1:7">
      <c r="A57" s="16"/>
      <c r="B57" s="25" t="s">
        <v>199</v>
      </c>
      <c r="C57" s="26" t="s">
        <v>88</v>
      </c>
      <c r="D57" s="8">
        <v>3</v>
      </c>
      <c r="E57" s="11" t="s">
        <v>9</v>
      </c>
      <c r="F57" s="9">
        <f>VLOOKUP(E57,konversi,2,TRUE)</f>
        <v>3</v>
      </c>
      <c r="G57" s="10">
        <f>D57*F57</f>
        <v>9</v>
      </c>
    </row>
    <row r="58" spans="1:7">
      <c r="A58" s="16"/>
      <c r="B58" s="25" t="s">
        <v>200</v>
      </c>
      <c r="C58" s="26" t="s">
        <v>201</v>
      </c>
      <c r="D58" s="8">
        <v>2</v>
      </c>
      <c r="E58" s="11" t="s">
        <v>9</v>
      </c>
      <c r="F58" s="9">
        <f>VLOOKUP(E58,konversi,2,TRUE)</f>
        <v>3</v>
      </c>
      <c r="G58" s="10">
        <f t="shared" ref="G58:G63" si="6">D58*F58</f>
        <v>6</v>
      </c>
    </row>
    <row r="59" spans="1:7">
      <c r="A59" s="16"/>
      <c r="B59" s="25" t="s">
        <v>202</v>
      </c>
      <c r="C59" s="26" t="s">
        <v>203</v>
      </c>
      <c r="D59" s="8">
        <v>2</v>
      </c>
      <c r="E59" s="11" t="s">
        <v>9</v>
      </c>
      <c r="F59" s="9">
        <f>VLOOKUP(E59,konversi,2,TRUE)</f>
        <v>3</v>
      </c>
      <c r="G59" s="10">
        <f t="shared" si="6"/>
        <v>6</v>
      </c>
    </row>
    <row r="60" spans="1:7">
      <c r="A60" s="16"/>
      <c r="B60" s="25" t="s">
        <v>204</v>
      </c>
      <c r="C60" s="26" t="s">
        <v>205</v>
      </c>
      <c r="D60" s="8">
        <v>3</v>
      </c>
      <c r="E60" s="11" t="s">
        <v>9</v>
      </c>
      <c r="F60" s="9">
        <f>VLOOKUP(E60,konversi,2,TRUE)</f>
        <v>3</v>
      </c>
      <c r="G60" s="10">
        <f t="shared" si="6"/>
        <v>9</v>
      </c>
    </row>
    <row r="61" spans="1:7">
      <c r="A61" s="16"/>
      <c r="B61" s="25" t="s">
        <v>206</v>
      </c>
      <c r="C61" s="26" t="s">
        <v>105</v>
      </c>
      <c r="D61" s="8">
        <v>4</v>
      </c>
      <c r="E61" s="11" t="s">
        <v>9</v>
      </c>
      <c r="F61" s="9">
        <f>VLOOKUP(E61,konversi,2,TRUE)</f>
        <v>3</v>
      </c>
      <c r="G61" s="10">
        <f t="shared" si="6"/>
        <v>12</v>
      </c>
    </row>
    <row r="62" spans="1:7">
      <c r="A62" s="16"/>
      <c r="B62" s="25" t="s">
        <v>207</v>
      </c>
      <c r="C62" s="26" t="s">
        <v>119</v>
      </c>
      <c r="D62" s="8">
        <v>4</v>
      </c>
      <c r="E62" s="11" t="s">
        <v>9</v>
      </c>
      <c r="F62" s="9">
        <f>VLOOKUP(E62,konversi,2,TRUE)</f>
        <v>3</v>
      </c>
      <c r="G62" s="10">
        <f t="shared" si="6"/>
        <v>12</v>
      </c>
    </row>
    <row r="63" spans="1:7">
      <c r="A63" s="16"/>
      <c r="B63" s="25" t="s">
        <v>208</v>
      </c>
      <c r="C63" s="26" t="s">
        <v>130</v>
      </c>
      <c r="D63" s="8">
        <v>2</v>
      </c>
      <c r="E63" s="11" t="s">
        <v>9</v>
      </c>
      <c r="F63" s="9">
        <f>VLOOKUP(E63,konversi,2,TRUE)</f>
        <v>3</v>
      </c>
      <c r="G63" s="10">
        <f t="shared" si="6"/>
        <v>6</v>
      </c>
    </row>
    <row r="64" spans="1:7">
      <c r="A64" s="13" t="s">
        <v>32</v>
      </c>
      <c r="B64" s="13"/>
      <c r="C64" s="13"/>
      <c r="D64" s="14">
        <f>SUM(D57:D63)</f>
        <v>20</v>
      </c>
      <c r="E64" s="15"/>
      <c r="F64" s="15"/>
      <c r="G64" s="14">
        <f>SUM(G57:G63)</f>
        <v>60</v>
      </c>
    </row>
    <row r="66" spans="1:7">
      <c r="A66" s="16" t="s">
        <v>126</v>
      </c>
      <c r="B66" s="12" t="s">
        <v>1</v>
      </c>
      <c r="C66" s="12" t="s">
        <v>3</v>
      </c>
      <c r="D66" s="12" t="s">
        <v>2</v>
      </c>
      <c r="E66" s="12" t="s">
        <v>4</v>
      </c>
      <c r="F66" s="12" t="s">
        <v>5</v>
      </c>
      <c r="G66" s="12" t="s">
        <v>6</v>
      </c>
    </row>
    <row r="67" spans="1:7">
      <c r="A67" s="16"/>
      <c r="B67" s="25" t="s">
        <v>209</v>
      </c>
      <c r="C67" s="26" t="s">
        <v>121</v>
      </c>
      <c r="D67" s="8">
        <v>4</v>
      </c>
      <c r="E67" s="11" t="s">
        <v>8</v>
      </c>
      <c r="F67" s="9">
        <f>VLOOKUP(E67,konversi,2,TRUE)</f>
        <v>4</v>
      </c>
      <c r="G67" s="10">
        <f>D67*F67</f>
        <v>16</v>
      </c>
    </row>
    <row r="68" spans="1:7">
      <c r="A68" s="16"/>
      <c r="B68" s="25" t="s">
        <v>210</v>
      </c>
      <c r="C68" s="26" t="s">
        <v>117</v>
      </c>
      <c r="D68" s="8">
        <v>3</v>
      </c>
      <c r="E68" s="11" t="s">
        <v>8</v>
      </c>
      <c r="F68" s="9">
        <f>VLOOKUP(E68,konversi,2,TRUE)</f>
        <v>4</v>
      </c>
      <c r="G68" s="10">
        <f t="shared" ref="G68:G69" si="7">D68*F68</f>
        <v>12</v>
      </c>
    </row>
    <row r="69" spans="1:7">
      <c r="A69" s="16"/>
      <c r="B69" s="25" t="s">
        <v>211</v>
      </c>
      <c r="C69" s="26" t="s">
        <v>212</v>
      </c>
      <c r="D69" s="8">
        <v>3</v>
      </c>
      <c r="E69" s="11" t="s">
        <v>8</v>
      </c>
      <c r="F69" s="9">
        <f>VLOOKUP(E69,konversi,2,TRUE)</f>
        <v>4</v>
      </c>
      <c r="G69" s="10">
        <f t="shared" si="7"/>
        <v>12</v>
      </c>
    </row>
    <row r="70" spans="1:7">
      <c r="A70" s="16"/>
      <c r="B70" s="25" t="s">
        <v>213</v>
      </c>
      <c r="C70" s="26" t="s">
        <v>214</v>
      </c>
      <c r="D70" s="8">
        <v>2</v>
      </c>
      <c r="E70" s="11" t="s">
        <v>8</v>
      </c>
      <c r="F70" s="9">
        <f>VLOOKUP(E70,konversi,2,TRUE)</f>
        <v>4</v>
      </c>
      <c r="G70" s="10">
        <f t="shared" ref="G70:G72" si="8">D70*F70</f>
        <v>8</v>
      </c>
    </row>
    <row r="71" spans="1:7">
      <c r="A71" s="16"/>
      <c r="B71" s="25" t="s">
        <v>215</v>
      </c>
      <c r="C71" s="26" t="s">
        <v>216</v>
      </c>
      <c r="D71" s="8">
        <v>2</v>
      </c>
      <c r="E71" s="11" t="s">
        <v>8</v>
      </c>
      <c r="F71" s="9">
        <f>VLOOKUP(E71,konversi,2,TRUE)</f>
        <v>4</v>
      </c>
      <c r="G71" s="10">
        <f t="shared" si="8"/>
        <v>8</v>
      </c>
    </row>
    <row r="72" spans="1:7">
      <c r="A72" s="16"/>
      <c r="B72" s="25" t="s">
        <v>217</v>
      </c>
      <c r="C72" s="26" t="s">
        <v>218</v>
      </c>
      <c r="D72" s="8">
        <v>4</v>
      </c>
      <c r="E72" s="11" t="s">
        <v>8</v>
      </c>
      <c r="F72" s="9">
        <f>VLOOKUP(E72,konversi,2,TRUE)</f>
        <v>4</v>
      </c>
      <c r="G72" s="10">
        <f t="shared" si="8"/>
        <v>16</v>
      </c>
    </row>
    <row r="73" spans="1:7">
      <c r="A73" s="13" t="s">
        <v>32</v>
      </c>
      <c r="B73" s="13"/>
      <c r="C73" s="13"/>
      <c r="D73" s="14">
        <f>SUM(D67:D72)</f>
        <v>18</v>
      </c>
      <c r="E73" s="15"/>
      <c r="F73" s="15"/>
      <c r="G73" s="14">
        <f>SUM(G67:G72)</f>
        <v>72</v>
      </c>
    </row>
    <row r="75" spans="1:7">
      <c r="A75" s="16" t="s">
        <v>137</v>
      </c>
      <c r="B75" s="12" t="s">
        <v>1</v>
      </c>
      <c r="C75" s="12" t="s">
        <v>3</v>
      </c>
      <c r="D75" s="12" t="s">
        <v>2</v>
      </c>
      <c r="E75" s="12" t="s">
        <v>4</v>
      </c>
      <c r="F75" s="12" t="s">
        <v>5</v>
      </c>
      <c r="G75" s="12" t="s">
        <v>6</v>
      </c>
    </row>
    <row r="76" spans="1:7">
      <c r="A76" s="16"/>
      <c r="B76" s="25" t="s">
        <v>219</v>
      </c>
      <c r="C76" s="26" t="s">
        <v>103</v>
      </c>
      <c r="D76" s="8">
        <v>2</v>
      </c>
      <c r="E76" s="11" t="s">
        <v>8</v>
      </c>
      <c r="F76" s="9">
        <f>VLOOKUP(E76,konversi,2,TRUE)</f>
        <v>4</v>
      </c>
      <c r="G76" s="10">
        <f>D76*F76</f>
        <v>8</v>
      </c>
    </row>
    <row r="77" spans="1:7">
      <c r="A77" s="16"/>
      <c r="B77" s="25" t="s">
        <v>220</v>
      </c>
      <c r="C77" s="26" t="s">
        <v>128</v>
      </c>
      <c r="D77" s="8">
        <v>6</v>
      </c>
      <c r="E77" s="11" t="s">
        <v>8</v>
      </c>
      <c r="F77" s="9">
        <f>VLOOKUP(E77,konversi,2,TRUE)</f>
        <v>4</v>
      </c>
      <c r="G77" s="10">
        <f t="shared" ref="G77:G78" si="9">D77*F77</f>
        <v>24</v>
      </c>
    </row>
    <row r="78" spans="1:7">
      <c r="A78" s="16"/>
      <c r="B78" s="25" t="s">
        <v>221</v>
      </c>
      <c r="C78" s="26" t="s">
        <v>222</v>
      </c>
      <c r="D78" s="8">
        <v>3</v>
      </c>
      <c r="E78" s="11" t="s">
        <v>8</v>
      </c>
      <c r="F78" s="9">
        <f>VLOOKUP(E78,konversi,2,TRUE)</f>
        <v>4</v>
      </c>
      <c r="G78" s="10">
        <f t="shared" si="9"/>
        <v>12</v>
      </c>
    </row>
    <row r="79" spans="1:7">
      <c r="A79" s="13" t="s">
        <v>32</v>
      </c>
      <c r="B79" s="13"/>
      <c r="C79" s="13"/>
      <c r="D79" s="14">
        <f>SUM(D76:D78)</f>
        <v>11</v>
      </c>
      <c r="E79" s="15"/>
      <c r="F79" s="15"/>
      <c r="G79" s="14">
        <f>SUM(G76:G78)</f>
        <v>44</v>
      </c>
    </row>
    <row r="81" spans="1:4" ht="18.75">
      <c r="C81" s="27" t="s">
        <v>131</v>
      </c>
      <c r="D81" s="28">
        <f>D12+D24+D35+D45+D54+D64+D73+D79</f>
        <v>151</v>
      </c>
    </row>
    <row r="82" spans="1:4" ht="18.75">
      <c r="C82" s="29" t="s">
        <v>132</v>
      </c>
      <c r="D82" s="30">
        <f>G12+G24+G35+G45+G54+G64+G73+G79</f>
        <v>542</v>
      </c>
    </row>
    <row r="83" spans="1:4" ht="18.75">
      <c r="C83" s="31" t="s">
        <v>133</v>
      </c>
      <c r="D83" s="32">
        <f>D82/D81</f>
        <v>3.5894039735099339</v>
      </c>
    </row>
    <row r="85" spans="1:4">
      <c r="A85" s="33" t="s">
        <v>134</v>
      </c>
    </row>
    <row r="86" spans="1:4">
      <c r="A86" s="33" t="s">
        <v>135</v>
      </c>
    </row>
    <row r="87" spans="1:4">
      <c r="A87" s="33" t="s">
        <v>136</v>
      </c>
    </row>
  </sheetData>
  <mergeCells count="17">
    <mergeCell ref="A64:C64"/>
    <mergeCell ref="A66:A72"/>
    <mergeCell ref="A73:C73"/>
    <mergeCell ref="A75:A78"/>
    <mergeCell ref="A79:C79"/>
    <mergeCell ref="A35:C35"/>
    <mergeCell ref="A37:A44"/>
    <mergeCell ref="A45:C45"/>
    <mergeCell ref="A47:A53"/>
    <mergeCell ref="A54:C54"/>
    <mergeCell ref="A56:A63"/>
    <mergeCell ref="A1:G1"/>
    <mergeCell ref="A3:A11"/>
    <mergeCell ref="A12:C12"/>
    <mergeCell ref="A14:A23"/>
    <mergeCell ref="A24:C24"/>
    <mergeCell ref="A26:A3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2"/>
  <sheetViews>
    <sheetView topLeftCell="A67" workbookViewId="0">
      <selection activeCell="A2" sqref="A2"/>
    </sheetView>
  </sheetViews>
  <sheetFormatPr defaultRowHeight="15"/>
  <cols>
    <col min="1" max="1" width="11.28515625" style="24" bestFit="1" customWidth="1"/>
    <col min="2" max="2" width="9.140625" style="24"/>
    <col min="3" max="3" width="63.28515625" style="24" bestFit="1" customWidth="1"/>
    <col min="4" max="4" width="6.28515625" style="24" bestFit="1" customWidth="1"/>
    <col min="5" max="5" width="8.42578125" style="24" customWidth="1"/>
    <col min="6" max="16384" width="9.140625" style="24"/>
  </cols>
  <sheetData>
    <row r="1" spans="1:7" ht="18.75">
      <c r="A1" s="17" t="s">
        <v>279</v>
      </c>
      <c r="B1" s="17"/>
      <c r="C1" s="17"/>
      <c r="D1" s="17"/>
      <c r="E1" s="17"/>
      <c r="F1" s="17"/>
      <c r="G1" s="17"/>
    </row>
    <row r="3" spans="1:7">
      <c r="A3" s="16" t="s">
        <v>31</v>
      </c>
      <c r="B3" s="12" t="s">
        <v>1</v>
      </c>
      <c r="C3" s="12" t="s">
        <v>3</v>
      </c>
      <c r="D3" s="12" t="s">
        <v>2</v>
      </c>
      <c r="E3" s="12" t="s">
        <v>4</v>
      </c>
      <c r="F3" s="12" t="s">
        <v>5</v>
      </c>
      <c r="G3" s="12" t="s">
        <v>6</v>
      </c>
    </row>
    <row r="4" spans="1:7">
      <c r="A4" s="16"/>
      <c r="B4" s="25" t="s">
        <v>223</v>
      </c>
      <c r="C4" s="26" t="s">
        <v>16</v>
      </c>
      <c r="D4" s="8">
        <v>3</v>
      </c>
      <c r="E4" s="11" t="s">
        <v>8</v>
      </c>
      <c r="F4" s="9">
        <f>VLOOKUP(E4,konversi,2,TRUE)</f>
        <v>4</v>
      </c>
      <c r="G4" s="10">
        <f>D4*F4</f>
        <v>12</v>
      </c>
    </row>
    <row r="5" spans="1:7">
      <c r="A5" s="16"/>
      <c r="B5" s="25" t="s">
        <v>224</v>
      </c>
      <c r="C5" s="26" t="s">
        <v>225</v>
      </c>
      <c r="D5" s="8">
        <v>2</v>
      </c>
      <c r="E5" s="11" t="s">
        <v>8</v>
      </c>
      <c r="F5" s="9">
        <f>VLOOKUP(E5,konversi,2,TRUE)</f>
        <v>4</v>
      </c>
      <c r="G5" s="10">
        <f t="shared" ref="G5:G13" si="0">D5*F5</f>
        <v>8</v>
      </c>
    </row>
    <row r="6" spans="1:7">
      <c r="A6" s="16"/>
      <c r="B6" s="25" t="s">
        <v>200</v>
      </c>
      <c r="C6" s="26" t="s">
        <v>226</v>
      </c>
      <c r="D6" s="8">
        <v>3</v>
      </c>
      <c r="E6" s="11" t="s">
        <v>8</v>
      </c>
      <c r="F6" s="9">
        <f>VLOOKUP(E6,konversi,2,TRUE)</f>
        <v>4</v>
      </c>
      <c r="G6" s="10">
        <f t="shared" si="0"/>
        <v>12</v>
      </c>
    </row>
    <row r="7" spans="1:7">
      <c r="A7" s="16"/>
      <c r="B7" s="25" t="s">
        <v>227</v>
      </c>
      <c r="C7" s="26" t="s">
        <v>228</v>
      </c>
      <c r="D7" s="8">
        <v>2</v>
      </c>
      <c r="E7" s="11" t="s">
        <v>8</v>
      </c>
      <c r="F7" s="9">
        <f>VLOOKUP(E7,konversi,2,TRUE)</f>
        <v>4</v>
      </c>
      <c r="G7" s="10">
        <f t="shared" si="0"/>
        <v>8</v>
      </c>
    </row>
    <row r="8" spans="1:7">
      <c r="A8" s="16"/>
      <c r="B8" s="25" t="s">
        <v>221</v>
      </c>
      <c r="C8" s="26" t="s">
        <v>229</v>
      </c>
      <c r="D8" s="8">
        <v>2</v>
      </c>
      <c r="E8" s="11" t="s">
        <v>8</v>
      </c>
      <c r="F8" s="9">
        <f>VLOOKUP(E8,konversi,2,TRUE)</f>
        <v>4</v>
      </c>
      <c r="G8" s="10">
        <f t="shared" si="0"/>
        <v>8</v>
      </c>
    </row>
    <row r="9" spans="1:7">
      <c r="A9" s="16"/>
      <c r="B9" s="25" t="s">
        <v>27</v>
      </c>
      <c r="C9" s="26" t="s">
        <v>28</v>
      </c>
      <c r="D9" s="8">
        <v>2</v>
      </c>
      <c r="E9" s="11" t="s">
        <v>8</v>
      </c>
      <c r="F9" s="9">
        <f>VLOOKUP(E9,konversi,2,TRUE)</f>
        <v>4</v>
      </c>
      <c r="G9" s="10">
        <f t="shared" si="0"/>
        <v>8</v>
      </c>
    </row>
    <row r="10" spans="1:7">
      <c r="A10" s="16"/>
      <c r="B10" s="25" t="s">
        <v>129</v>
      </c>
      <c r="C10" s="26" t="s">
        <v>230</v>
      </c>
      <c r="D10" s="8">
        <v>2</v>
      </c>
      <c r="E10" s="11" t="s">
        <v>8</v>
      </c>
      <c r="F10" s="9">
        <f>VLOOKUP(E10,konversi,2,TRUE)</f>
        <v>4</v>
      </c>
      <c r="G10" s="10">
        <f t="shared" ref="G10:G12" si="1">D10*F10</f>
        <v>8</v>
      </c>
    </row>
    <row r="11" spans="1:7">
      <c r="A11" s="16"/>
      <c r="B11" s="25" t="s">
        <v>29</v>
      </c>
      <c r="C11" s="26" t="s">
        <v>231</v>
      </c>
      <c r="D11" s="8">
        <v>2</v>
      </c>
      <c r="E11" s="11" t="s">
        <v>8</v>
      </c>
      <c r="F11" s="9">
        <f>VLOOKUP(E11,konversi,2,TRUE)</f>
        <v>4</v>
      </c>
      <c r="G11" s="10">
        <f t="shared" si="1"/>
        <v>8</v>
      </c>
    </row>
    <row r="12" spans="1:7">
      <c r="A12" s="16"/>
      <c r="B12" s="25" t="s">
        <v>47</v>
      </c>
      <c r="C12" s="26" t="s">
        <v>30</v>
      </c>
      <c r="D12" s="8">
        <v>3</v>
      </c>
      <c r="E12" s="11" t="s">
        <v>8</v>
      </c>
      <c r="F12" s="9">
        <f>VLOOKUP(E12,konversi,2,TRUE)</f>
        <v>4</v>
      </c>
      <c r="G12" s="10">
        <f t="shared" si="1"/>
        <v>12</v>
      </c>
    </row>
    <row r="13" spans="1:7">
      <c r="A13" s="16"/>
      <c r="B13" s="25" t="s">
        <v>232</v>
      </c>
      <c r="C13" s="26" t="s">
        <v>48</v>
      </c>
      <c r="D13" s="8">
        <v>3</v>
      </c>
      <c r="E13" s="11" t="s">
        <v>8</v>
      </c>
      <c r="F13" s="9">
        <f>VLOOKUP(E13,konversi,2,TRUE)</f>
        <v>4</v>
      </c>
      <c r="G13" s="10">
        <f t="shared" si="0"/>
        <v>12</v>
      </c>
    </row>
    <row r="14" spans="1:7">
      <c r="A14" s="13" t="s">
        <v>32</v>
      </c>
      <c r="B14" s="13"/>
      <c r="C14" s="13"/>
      <c r="D14" s="14">
        <f>SUM(D4:D13)</f>
        <v>24</v>
      </c>
      <c r="E14" s="15"/>
      <c r="F14" s="15"/>
      <c r="G14" s="14">
        <f>SUM(G4:G13)</f>
        <v>96</v>
      </c>
    </row>
    <row r="16" spans="1:7">
      <c r="A16" s="16" t="s">
        <v>49</v>
      </c>
      <c r="B16" s="12" t="s">
        <v>1</v>
      </c>
      <c r="C16" s="12" t="s">
        <v>3</v>
      </c>
      <c r="D16" s="12" t="s">
        <v>2</v>
      </c>
      <c r="E16" s="12" t="s">
        <v>4</v>
      </c>
      <c r="F16" s="12" t="s">
        <v>5</v>
      </c>
      <c r="G16" s="12" t="s">
        <v>6</v>
      </c>
    </row>
    <row r="17" spans="1:7">
      <c r="A17" s="16"/>
      <c r="B17" s="25" t="s">
        <v>233</v>
      </c>
      <c r="C17" s="26" t="s">
        <v>234</v>
      </c>
      <c r="D17" s="8">
        <v>2</v>
      </c>
      <c r="E17" s="11" t="s">
        <v>9</v>
      </c>
      <c r="F17" s="9">
        <f>VLOOKUP(E17,konversi,2,TRUE)</f>
        <v>3</v>
      </c>
      <c r="G17" s="10">
        <f>D17*F17</f>
        <v>6</v>
      </c>
    </row>
    <row r="18" spans="1:7">
      <c r="A18" s="16"/>
      <c r="B18" s="25" t="s">
        <v>191</v>
      </c>
      <c r="C18" s="26" t="s">
        <v>88</v>
      </c>
      <c r="D18" s="8">
        <v>3</v>
      </c>
      <c r="E18" s="11" t="s">
        <v>9</v>
      </c>
      <c r="F18" s="9">
        <f>VLOOKUP(E18,konversi,2,TRUE)</f>
        <v>3</v>
      </c>
      <c r="G18" s="10">
        <f t="shared" ref="G18:G25" si="2">D18*F18</f>
        <v>9</v>
      </c>
    </row>
    <row r="19" spans="1:7">
      <c r="A19" s="16"/>
      <c r="B19" s="25" t="s">
        <v>152</v>
      </c>
      <c r="C19" s="26" t="s">
        <v>153</v>
      </c>
      <c r="D19" s="8">
        <v>2</v>
      </c>
      <c r="E19" s="11" t="s">
        <v>9</v>
      </c>
      <c r="F19" s="9">
        <f>VLOOKUP(E19,konversi,2,TRUE)</f>
        <v>3</v>
      </c>
      <c r="G19" s="10">
        <f t="shared" si="2"/>
        <v>6</v>
      </c>
    </row>
    <row r="20" spans="1:7">
      <c r="A20" s="16"/>
      <c r="B20" s="25" t="s">
        <v>143</v>
      </c>
      <c r="C20" s="26" t="s">
        <v>235</v>
      </c>
      <c r="D20" s="8">
        <v>2</v>
      </c>
      <c r="E20" s="11" t="s">
        <v>9</v>
      </c>
      <c r="F20" s="9">
        <f>VLOOKUP(E20,konversi,2,TRUE)</f>
        <v>3</v>
      </c>
      <c r="G20" s="10">
        <f t="shared" si="2"/>
        <v>6</v>
      </c>
    </row>
    <row r="21" spans="1:7">
      <c r="A21" s="16"/>
      <c r="B21" s="25" t="s">
        <v>161</v>
      </c>
      <c r="C21" s="26" t="s">
        <v>236</v>
      </c>
      <c r="D21" s="8">
        <v>2</v>
      </c>
      <c r="E21" s="11" t="s">
        <v>9</v>
      </c>
      <c r="F21" s="9">
        <f>VLOOKUP(E21,konversi,2,TRUE)</f>
        <v>3</v>
      </c>
      <c r="G21" s="10">
        <f t="shared" si="2"/>
        <v>6</v>
      </c>
    </row>
    <row r="22" spans="1:7">
      <c r="A22" s="16"/>
      <c r="B22" s="25" t="s">
        <v>237</v>
      </c>
      <c r="C22" s="26" t="s">
        <v>238</v>
      </c>
      <c r="D22" s="8">
        <v>2</v>
      </c>
      <c r="E22" s="11" t="s">
        <v>9</v>
      </c>
      <c r="F22" s="9">
        <f>VLOOKUP(E22,konversi,2,TRUE)</f>
        <v>3</v>
      </c>
      <c r="G22" s="10">
        <f t="shared" si="2"/>
        <v>6</v>
      </c>
    </row>
    <row r="23" spans="1:7">
      <c r="A23" s="16"/>
      <c r="B23" s="25" t="s">
        <v>239</v>
      </c>
      <c r="C23" s="26" t="s">
        <v>240</v>
      </c>
      <c r="D23" s="8">
        <v>2</v>
      </c>
      <c r="E23" s="11" t="s">
        <v>9</v>
      </c>
      <c r="F23" s="9">
        <f>VLOOKUP(E23,konversi,2,TRUE)</f>
        <v>3</v>
      </c>
      <c r="G23" s="10">
        <f t="shared" si="2"/>
        <v>6</v>
      </c>
    </row>
    <row r="24" spans="1:7">
      <c r="A24" s="16"/>
      <c r="B24" s="25" t="s">
        <v>241</v>
      </c>
      <c r="C24" s="26" t="s">
        <v>242</v>
      </c>
      <c r="D24" s="8">
        <v>2</v>
      </c>
      <c r="E24" s="11" t="s">
        <v>9</v>
      </c>
      <c r="F24" s="9">
        <f>VLOOKUP(E24,konversi,2,TRUE)</f>
        <v>3</v>
      </c>
      <c r="G24" s="10">
        <f t="shared" ref="G24" si="3">D24*F24</f>
        <v>6</v>
      </c>
    </row>
    <row r="25" spans="1:7">
      <c r="A25" s="16"/>
      <c r="B25" s="25" t="s">
        <v>243</v>
      </c>
      <c r="C25" s="26" t="s">
        <v>46</v>
      </c>
      <c r="D25" s="8">
        <v>2</v>
      </c>
      <c r="E25" s="11" t="s">
        <v>9</v>
      </c>
      <c r="F25" s="9">
        <f>VLOOKUP(E25,konversi,2,TRUE)</f>
        <v>3</v>
      </c>
      <c r="G25" s="10">
        <f t="shared" si="2"/>
        <v>6</v>
      </c>
    </row>
    <row r="26" spans="1:7">
      <c r="A26" s="13" t="s">
        <v>32</v>
      </c>
      <c r="B26" s="13"/>
      <c r="C26" s="13"/>
      <c r="D26" s="14">
        <f>SUM(D17:D25)</f>
        <v>19</v>
      </c>
      <c r="E26" s="15"/>
      <c r="F26" s="15"/>
      <c r="G26" s="14">
        <f>SUM(G17:G25)</f>
        <v>57</v>
      </c>
    </row>
    <row r="28" spans="1:7">
      <c r="A28" s="16" t="s">
        <v>50</v>
      </c>
      <c r="B28" s="12" t="s">
        <v>1</v>
      </c>
      <c r="C28" s="12" t="s">
        <v>3</v>
      </c>
      <c r="D28" s="12" t="s">
        <v>2</v>
      </c>
      <c r="E28" s="12" t="s">
        <v>4</v>
      </c>
      <c r="F28" s="12" t="s">
        <v>5</v>
      </c>
      <c r="G28" s="12" t="s">
        <v>6</v>
      </c>
    </row>
    <row r="29" spans="1:7">
      <c r="A29" s="16"/>
      <c r="B29" s="25" t="s">
        <v>177</v>
      </c>
      <c r="C29" s="26" t="s">
        <v>18</v>
      </c>
      <c r="D29" s="8">
        <v>3</v>
      </c>
      <c r="E29" s="11" t="s">
        <v>8</v>
      </c>
      <c r="F29" s="9">
        <f>VLOOKUP(E29,konversi,2,TRUE)</f>
        <v>4</v>
      </c>
      <c r="G29" s="10">
        <f>D29*F29</f>
        <v>12</v>
      </c>
    </row>
    <row r="30" spans="1:7">
      <c r="A30" s="16"/>
      <c r="B30" s="25" t="s">
        <v>165</v>
      </c>
      <c r="C30" s="26" t="s">
        <v>52</v>
      </c>
      <c r="D30" s="8">
        <v>4</v>
      </c>
      <c r="E30" s="11" t="s">
        <v>8</v>
      </c>
      <c r="F30" s="9">
        <f>VLOOKUP(E30,konversi,2,TRUE)</f>
        <v>4</v>
      </c>
      <c r="G30" s="10">
        <f t="shared" ref="G30:G36" si="4">D30*F30</f>
        <v>16</v>
      </c>
    </row>
    <row r="31" spans="1:7">
      <c r="A31" s="16"/>
      <c r="B31" s="25" t="s">
        <v>178</v>
      </c>
      <c r="C31" s="26" t="s">
        <v>68</v>
      </c>
      <c r="D31" s="8">
        <v>3</v>
      </c>
      <c r="E31" s="11" t="s">
        <v>8</v>
      </c>
      <c r="F31" s="9">
        <f>VLOOKUP(E31,konversi,2,TRUE)</f>
        <v>4</v>
      </c>
      <c r="G31" s="10">
        <f t="shared" si="4"/>
        <v>12</v>
      </c>
    </row>
    <row r="32" spans="1:7">
      <c r="A32" s="16"/>
      <c r="B32" s="25" t="s">
        <v>210</v>
      </c>
      <c r="C32" s="26" t="s">
        <v>70</v>
      </c>
      <c r="D32" s="8">
        <v>4</v>
      </c>
      <c r="E32" s="11" t="s">
        <v>8</v>
      </c>
      <c r="F32" s="9">
        <f>VLOOKUP(E32,konversi,2,TRUE)</f>
        <v>4</v>
      </c>
      <c r="G32" s="10">
        <f t="shared" si="4"/>
        <v>16</v>
      </c>
    </row>
    <row r="33" spans="1:7">
      <c r="A33" s="16"/>
      <c r="B33" s="25" t="s">
        <v>141</v>
      </c>
      <c r="C33" s="26" t="s">
        <v>142</v>
      </c>
      <c r="D33" s="8">
        <v>2</v>
      </c>
      <c r="E33" s="11" t="s">
        <v>8</v>
      </c>
      <c r="F33" s="9">
        <f>VLOOKUP(E33,konversi,2,TRUE)</f>
        <v>4</v>
      </c>
      <c r="G33" s="10">
        <f t="shared" si="4"/>
        <v>8</v>
      </c>
    </row>
    <row r="34" spans="1:7">
      <c r="A34" s="16"/>
      <c r="B34" s="25" t="s">
        <v>166</v>
      </c>
      <c r="C34" s="26" t="s">
        <v>244</v>
      </c>
      <c r="D34" s="8">
        <v>2</v>
      </c>
      <c r="E34" s="11" t="s">
        <v>8</v>
      </c>
      <c r="F34" s="9">
        <f>VLOOKUP(E34,konversi,2,TRUE)</f>
        <v>4</v>
      </c>
      <c r="G34" s="10">
        <f t="shared" si="4"/>
        <v>8</v>
      </c>
    </row>
    <row r="35" spans="1:7">
      <c r="A35" s="16"/>
      <c r="B35" s="25" t="s">
        <v>245</v>
      </c>
      <c r="C35" s="26" t="s">
        <v>246</v>
      </c>
      <c r="D35" s="8">
        <v>2</v>
      </c>
      <c r="E35" s="11" t="s">
        <v>8</v>
      </c>
      <c r="F35" s="9">
        <f>VLOOKUP(E35,konversi,2,TRUE)</f>
        <v>4</v>
      </c>
      <c r="G35" s="10">
        <f t="shared" si="4"/>
        <v>8</v>
      </c>
    </row>
    <row r="36" spans="1:7">
      <c r="A36" s="16"/>
      <c r="B36" s="25" t="s">
        <v>181</v>
      </c>
      <c r="C36" s="26" t="s">
        <v>247</v>
      </c>
      <c r="D36" s="8">
        <v>2</v>
      </c>
      <c r="E36" s="11" t="s">
        <v>8</v>
      </c>
      <c r="F36" s="9">
        <f>VLOOKUP(E36,konversi,2,TRUE)</f>
        <v>4</v>
      </c>
      <c r="G36" s="10">
        <f t="shared" si="4"/>
        <v>8</v>
      </c>
    </row>
    <row r="37" spans="1:7">
      <c r="A37" s="13" t="s">
        <v>32</v>
      </c>
      <c r="B37" s="13"/>
      <c r="C37" s="13"/>
      <c r="D37" s="14">
        <f>SUM(D29:D36)</f>
        <v>22</v>
      </c>
      <c r="E37" s="15"/>
      <c r="F37" s="15"/>
      <c r="G37" s="14">
        <f>SUM(G29:G36)</f>
        <v>88</v>
      </c>
    </row>
    <row r="39" spans="1:7">
      <c r="A39" s="16" t="s">
        <v>83</v>
      </c>
      <c r="B39" s="12" t="s">
        <v>1</v>
      </c>
      <c r="C39" s="12" t="s">
        <v>3</v>
      </c>
      <c r="D39" s="12" t="s">
        <v>2</v>
      </c>
      <c r="E39" s="12" t="s">
        <v>4</v>
      </c>
      <c r="F39" s="12" t="s">
        <v>5</v>
      </c>
      <c r="G39" s="12" t="s">
        <v>6</v>
      </c>
    </row>
    <row r="40" spans="1:7">
      <c r="A40" s="16"/>
      <c r="B40" s="25" t="s">
        <v>199</v>
      </c>
      <c r="C40" s="26" t="s">
        <v>105</v>
      </c>
      <c r="D40" s="8">
        <v>2</v>
      </c>
      <c r="E40" s="11" t="s">
        <v>9</v>
      </c>
      <c r="F40" s="9">
        <f>VLOOKUP(E40,konversi,2,TRUE)</f>
        <v>3</v>
      </c>
      <c r="G40" s="10">
        <f>D40*F40</f>
        <v>6</v>
      </c>
    </row>
    <row r="41" spans="1:7">
      <c r="A41" s="16"/>
      <c r="B41" s="25" t="s">
        <v>151</v>
      </c>
      <c r="C41" s="26" t="s">
        <v>54</v>
      </c>
      <c r="D41" s="8">
        <v>2</v>
      </c>
      <c r="E41" s="11" t="s">
        <v>9</v>
      </c>
      <c r="F41" s="9">
        <f>VLOOKUP(E41,konversi,2,TRUE)</f>
        <v>3</v>
      </c>
      <c r="G41" s="10">
        <f t="shared" ref="G41:G47" si="5">D41*F41</f>
        <v>6</v>
      </c>
    </row>
    <row r="42" spans="1:7">
      <c r="A42" s="16"/>
      <c r="B42" s="25" t="s">
        <v>190</v>
      </c>
      <c r="C42" s="26" t="s">
        <v>86</v>
      </c>
      <c r="D42" s="8">
        <v>4</v>
      </c>
      <c r="E42" s="11" t="s">
        <v>9</v>
      </c>
      <c r="F42" s="9">
        <f>VLOOKUP(E42,konversi,2,TRUE)</f>
        <v>3</v>
      </c>
      <c r="G42" s="10">
        <f t="shared" si="5"/>
        <v>12</v>
      </c>
    </row>
    <row r="43" spans="1:7">
      <c r="A43" s="16"/>
      <c r="B43" s="25" t="s">
        <v>219</v>
      </c>
      <c r="C43" s="26" t="s">
        <v>103</v>
      </c>
      <c r="D43" s="8">
        <v>2</v>
      </c>
      <c r="E43" s="11" t="s">
        <v>9</v>
      </c>
      <c r="F43" s="9">
        <f>VLOOKUP(E43,konversi,2,TRUE)</f>
        <v>3</v>
      </c>
      <c r="G43" s="10">
        <f t="shared" si="5"/>
        <v>6</v>
      </c>
    </row>
    <row r="44" spans="1:7">
      <c r="A44" s="16"/>
      <c r="B44" s="25" t="s">
        <v>248</v>
      </c>
      <c r="C44" s="26" t="s">
        <v>249</v>
      </c>
      <c r="D44" s="8">
        <v>3</v>
      </c>
      <c r="E44" s="11" t="s">
        <v>9</v>
      </c>
      <c r="F44" s="9">
        <f>VLOOKUP(E44,konversi,2,TRUE)</f>
        <v>3</v>
      </c>
      <c r="G44" s="10">
        <f t="shared" si="5"/>
        <v>9</v>
      </c>
    </row>
    <row r="45" spans="1:7">
      <c r="A45" s="16"/>
      <c r="B45" s="25" t="s">
        <v>250</v>
      </c>
      <c r="C45" s="26" t="s">
        <v>251</v>
      </c>
      <c r="D45" s="8">
        <v>2</v>
      </c>
      <c r="E45" s="11" t="s">
        <v>9</v>
      </c>
      <c r="F45" s="9">
        <f>VLOOKUP(E45,konversi,2,TRUE)</f>
        <v>3</v>
      </c>
      <c r="G45" s="10">
        <f t="shared" ref="G45" si="6">D45*F45</f>
        <v>6</v>
      </c>
    </row>
    <row r="46" spans="1:7">
      <c r="A46" s="16"/>
      <c r="B46" s="25" t="s">
        <v>157</v>
      </c>
      <c r="C46" s="26" t="s">
        <v>252</v>
      </c>
      <c r="D46" s="8">
        <v>3</v>
      </c>
      <c r="E46" s="11" t="s">
        <v>9</v>
      </c>
      <c r="F46" s="9">
        <f>VLOOKUP(E46,konversi,2,TRUE)</f>
        <v>3</v>
      </c>
      <c r="G46" s="10">
        <f t="shared" si="5"/>
        <v>9</v>
      </c>
    </row>
    <row r="47" spans="1:7">
      <c r="A47" s="16"/>
      <c r="B47" s="25" t="s">
        <v>195</v>
      </c>
      <c r="C47" s="26" t="s">
        <v>253</v>
      </c>
      <c r="D47" s="8">
        <v>2</v>
      </c>
      <c r="E47" s="11" t="s">
        <v>9</v>
      </c>
      <c r="F47" s="9">
        <f>VLOOKUP(E47,konversi,2,TRUE)</f>
        <v>3</v>
      </c>
      <c r="G47" s="10">
        <f t="shared" si="5"/>
        <v>6</v>
      </c>
    </row>
    <row r="48" spans="1:7">
      <c r="A48" s="13" t="s">
        <v>32</v>
      </c>
      <c r="B48" s="13"/>
      <c r="C48" s="13"/>
      <c r="D48" s="14">
        <f>SUM(D40:D47)</f>
        <v>20</v>
      </c>
      <c r="E48" s="15"/>
      <c r="F48" s="15"/>
      <c r="G48" s="14">
        <f>SUM(G40:G47)</f>
        <v>60</v>
      </c>
    </row>
    <row r="50" spans="1:7">
      <c r="A50" s="16" t="s">
        <v>84</v>
      </c>
      <c r="B50" s="12" t="s">
        <v>1</v>
      </c>
      <c r="C50" s="12" t="s">
        <v>3</v>
      </c>
      <c r="D50" s="12" t="s">
        <v>2</v>
      </c>
      <c r="E50" s="12" t="s">
        <v>4</v>
      </c>
      <c r="F50" s="12" t="s">
        <v>5</v>
      </c>
      <c r="G50" s="12" t="s">
        <v>6</v>
      </c>
    </row>
    <row r="51" spans="1:7">
      <c r="A51" s="16"/>
      <c r="B51" s="25" t="s">
        <v>254</v>
      </c>
      <c r="C51" s="26" t="s">
        <v>255</v>
      </c>
      <c r="D51" s="8">
        <v>3</v>
      </c>
      <c r="E51" s="11" t="s">
        <v>8</v>
      </c>
      <c r="F51" s="9">
        <f>VLOOKUP(E51,konversi,2,TRUE)</f>
        <v>4</v>
      </c>
      <c r="G51" s="10">
        <f>D51*F51</f>
        <v>12</v>
      </c>
    </row>
    <row r="52" spans="1:7">
      <c r="A52" s="16"/>
      <c r="B52" s="25" t="s">
        <v>202</v>
      </c>
      <c r="C52" s="26" t="s">
        <v>256</v>
      </c>
      <c r="D52" s="8">
        <v>3</v>
      </c>
      <c r="E52" s="11" t="s">
        <v>8</v>
      </c>
      <c r="F52" s="9">
        <f>VLOOKUP(E52,konversi,2,TRUE)</f>
        <v>4</v>
      </c>
      <c r="G52" s="10">
        <f t="shared" ref="G52:G58" si="7">D52*F52</f>
        <v>12</v>
      </c>
    </row>
    <row r="53" spans="1:7">
      <c r="A53" s="16"/>
      <c r="B53" s="25" t="s">
        <v>257</v>
      </c>
      <c r="C53" s="26" t="s">
        <v>258</v>
      </c>
      <c r="D53" s="8">
        <v>3</v>
      </c>
      <c r="E53" s="11" t="s">
        <v>8</v>
      </c>
      <c r="F53" s="9">
        <f>VLOOKUP(E53,konversi,2,TRUE)</f>
        <v>4</v>
      </c>
      <c r="G53" s="10">
        <f t="shared" si="7"/>
        <v>12</v>
      </c>
    </row>
    <row r="54" spans="1:7">
      <c r="A54" s="16"/>
      <c r="B54" s="25" t="s">
        <v>179</v>
      </c>
      <c r="C54" s="26" t="s">
        <v>259</v>
      </c>
      <c r="D54" s="8">
        <v>2</v>
      </c>
      <c r="E54" s="11" t="s">
        <v>8</v>
      </c>
      <c r="F54" s="9">
        <f>VLOOKUP(E54,konversi,2,TRUE)</f>
        <v>4</v>
      </c>
      <c r="G54" s="10">
        <f t="shared" si="7"/>
        <v>8</v>
      </c>
    </row>
    <row r="55" spans="1:7">
      <c r="A55" s="16"/>
      <c r="B55" s="25" t="s">
        <v>260</v>
      </c>
      <c r="C55" s="26" t="s">
        <v>194</v>
      </c>
      <c r="D55" s="8">
        <v>2</v>
      </c>
      <c r="E55" s="11" t="s">
        <v>8</v>
      </c>
      <c r="F55" s="9">
        <f>VLOOKUP(E55,konversi,2,TRUE)</f>
        <v>4</v>
      </c>
      <c r="G55" s="10">
        <f t="shared" ref="G55:G56" si="8">D55*F55</f>
        <v>8</v>
      </c>
    </row>
    <row r="56" spans="1:7">
      <c r="A56" s="16"/>
      <c r="B56" s="25" t="s">
        <v>147</v>
      </c>
      <c r="C56" s="26" t="s">
        <v>261</v>
      </c>
      <c r="D56" s="8">
        <v>2</v>
      </c>
      <c r="E56" s="11" t="s">
        <v>8</v>
      </c>
      <c r="F56" s="9">
        <f>VLOOKUP(E56,konversi,2,TRUE)</f>
        <v>4</v>
      </c>
      <c r="G56" s="10">
        <f t="shared" si="8"/>
        <v>8</v>
      </c>
    </row>
    <row r="57" spans="1:7">
      <c r="A57" s="16"/>
      <c r="B57" s="25" t="s">
        <v>183</v>
      </c>
      <c r="C57" s="26" t="s">
        <v>262</v>
      </c>
      <c r="D57" s="8">
        <v>3</v>
      </c>
      <c r="E57" s="11" t="s">
        <v>8</v>
      </c>
      <c r="F57" s="9">
        <f>VLOOKUP(E57,konversi,2,TRUE)</f>
        <v>4</v>
      </c>
      <c r="G57" s="10">
        <f t="shared" si="7"/>
        <v>12</v>
      </c>
    </row>
    <row r="58" spans="1:7">
      <c r="A58" s="16"/>
      <c r="B58" s="25" t="s">
        <v>263</v>
      </c>
      <c r="C58" s="26" t="s">
        <v>264</v>
      </c>
      <c r="D58" s="8">
        <v>2</v>
      </c>
      <c r="E58" s="11" t="s">
        <v>8</v>
      </c>
      <c r="F58" s="9">
        <f>VLOOKUP(E58,konversi,2,TRUE)</f>
        <v>4</v>
      </c>
      <c r="G58" s="10">
        <f t="shared" si="7"/>
        <v>8</v>
      </c>
    </row>
    <row r="59" spans="1:7">
      <c r="A59" s="13" t="s">
        <v>32</v>
      </c>
      <c r="B59" s="13"/>
      <c r="C59" s="13"/>
      <c r="D59" s="14">
        <f>SUM(D51:D58)</f>
        <v>20</v>
      </c>
      <c r="E59" s="15"/>
      <c r="F59" s="15"/>
      <c r="G59" s="14">
        <f>SUM(G51:G58)</f>
        <v>80</v>
      </c>
    </row>
    <row r="61" spans="1:7">
      <c r="A61" s="16" t="s">
        <v>101</v>
      </c>
      <c r="B61" s="12" t="s">
        <v>1</v>
      </c>
      <c r="C61" s="12" t="s">
        <v>3</v>
      </c>
      <c r="D61" s="12" t="s">
        <v>2</v>
      </c>
      <c r="E61" s="12" t="s">
        <v>4</v>
      </c>
      <c r="F61" s="12" t="s">
        <v>5</v>
      </c>
      <c r="G61" s="12" t="s">
        <v>6</v>
      </c>
    </row>
    <row r="62" spans="1:7">
      <c r="A62" s="16"/>
      <c r="B62" s="25" t="s">
        <v>139</v>
      </c>
      <c r="C62" s="26" t="s">
        <v>192</v>
      </c>
      <c r="D62" s="8">
        <v>2</v>
      </c>
      <c r="E62" s="11" t="s">
        <v>9</v>
      </c>
      <c r="F62" s="9">
        <f>VLOOKUP(E62,konversi,2,TRUE)</f>
        <v>3</v>
      </c>
      <c r="G62" s="10">
        <f>D62*F62</f>
        <v>6</v>
      </c>
    </row>
    <row r="63" spans="1:7">
      <c r="A63" s="16"/>
      <c r="B63" s="25" t="s">
        <v>154</v>
      </c>
      <c r="C63" s="26" t="s">
        <v>155</v>
      </c>
      <c r="D63" s="8">
        <v>2</v>
      </c>
      <c r="E63" s="11" t="s">
        <v>9</v>
      </c>
      <c r="F63" s="9">
        <f>VLOOKUP(E63,konversi,2,TRUE)</f>
        <v>3</v>
      </c>
      <c r="G63" s="10">
        <f t="shared" ref="G63:G70" si="9">D63*F63</f>
        <v>6</v>
      </c>
    </row>
    <row r="64" spans="1:7">
      <c r="A64" s="16"/>
      <c r="B64" s="25" t="s">
        <v>156</v>
      </c>
      <c r="C64" s="26" t="s">
        <v>265</v>
      </c>
      <c r="D64" s="8">
        <v>3</v>
      </c>
      <c r="E64" s="11" t="s">
        <v>9</v>
      </c>
      <c r="F64" s="9">
        <f>VLOOKUP(E64,konversi,2,TRUE)</f>
        <v>3</v>
      </c>
      <c r="G64" s="10">
        <f t="shared" si="9"/>
        <v>9</v>
      </c>
    </row>
    <row r="65" spans="1:7">
      <c r="A65" s="16"/>
      <c r="B65" s="25" t="s">
        <v>266</v>
      </c>
      <c r="C65" s="26" t="s">
        <v>267</v>
      </c>
      <c r="D65" s="8">
        <v>2</v>
      </c>
      <c r="E65" s="11" t="s">
        <v>9</v>
      </c>
      <c r="F65" s="9">
        <f>VLOOKUP(E65,konversi,2,TRUE)</f>
        <v>3</v>
      </c>
      <c r="G65" s="10">
        <f t="shared" si="9"/>
        <v>6</v>
      </c>
    </row>
    <row r="66" spans="1:7">
      <c r="A66" s="16"/>
      <c r="B66" s="25" t="s">
        <v>193</v>
      </c>
      <c r="C66" s="26" t="s">
        <v>66</v>
      </c>
      <c r="D66" s="8">
        <v>2</v>
      </c>
      <c r="E66" s="11" t="s">
        <v>9</v>
      </c>
      <c r="F66" s="9">
        <f>VLOOKUP(E66,konversi,2,TRUE)</f>
        <v>3</v>
      </c>
      <c r="G66" s="10">
        <f t="shared" si="9"/>
        <v>6</v>
      </c>
    </row>
    <row r="67" spans="1:7">
      <c r="A67" s="16"/>
      <c r="B67" s="25" t="s">
        <v>163</v>
      </c>
      <c r="C67" s="26" t="s">
        <v>268</v>
      </c>
      <c r="D67" s="8">
        <v>2</v>
      </c>
      <c r="E67" s="11" t="s">
        <v>9</v>
      </c>
      <c r="F67" s="9">
        <f>VLOOKUP(E67,konversi,2,TRUE)</f>
        <v>3</v>
      </c>
      <c r="G67" s="10">
        <f t="shared" ref="G67:G68" si="10">D67*F67</f>
        <v>6</v>
      </c>
    </row>
    <row r="68" spans="1:7">
      <c r="A68" s="16"/>
      <c r="B68" s="25" t="s">
        <v>269</v>
      </c>
      <c r="C68" s="26" t="s">
        <v>270</v>
      </c>
      <c r="D68" s="8">
        <v>2</v>
      </c>
      <c r="E68" s="11" t="s">
        <v>9</v>
      </c>
      <c r="F68" s="9">
        <f>VLOOKUP(E68,konversi,2,TRUE)</f>
        <v>3</v>
      </c>
      <c r="G68" s="10">
        <f t="shared" si="10"/>
        <v>6</v>
      </c>
    </row>
    <row r="69" spans="1:7">
      <c r="A69" s="16"/>
      <c r="B69" s="25" t="s">
        <v>271</v>
      </c>
      <c r="C69" s="26" t="s">
        <v>272</v>
      </c>
      <c r="D69" s="8">
        <v>4</v>
      </c>
      <c r="E69" s="11" t="s">
        <v>9</v>
      </c>
      <c r="F69" s="9">
        <f>VLOOKUP(E69,konversi,2,TRUE)</f>
        <v>3</v>
      </c>
      <c r="G69" s="10">
        <f t="shared" si="9"/>
        <v>12</v>
      </c>
    </row>
    <row r="70" spans="1:7">
      <c r="A70" s="16"/>
      <c r="B70" s="25" t="s">
        <v>45</v>
      </c>
      <c r="C70" s="26" t="s">
        <v>130</v>
      </c>
      <c r="D70" s="8">
        <v>2</v>
      </c>
      <c r="E70" s="11" t="s">
        <v>9</v>
      </c>
      <c r="F70" s="9">
        <f>VLOOKUP(E70,konversi,2,TRUE)</f>
        <v>3</v>
      </c>
      <c r="G70" s="10">
        <f t="shared" si="9"/>
        <v>6</v>
      </c>
    </row>
    <row r="71" spans="1:7">
      <c r="A71" s="13" t="s">
        <v>32</v>
      </c>
      <c r="B71" s="13"/>
      <c r="C71" s="13"/>
      <c r="D71" s="14">
        <f>SUM(D62:D70)</f>
        <v>21</v>
      </c>
      <c r="E71" s="15"/>
      <c r="F71" s="15"/>
      <c r="G71" s="14">
        <f>SUM(G62:G70)</f>
        <v>63</v>
      </c>
    </row>
    <row r="73" spans="1:7">
      <c r="A73" s="16" t="s">
        <v>126</v>
      </c>
      <c r="B73" s="12" t="s">
        <v>1</v>
      </c>
      <c r="C73" s="12" t="s">
        <v>3</v>
      </c>
      <c r="D73" s="12" t="s">
        <v>2</v>
      </c>
      <c r="E73" s="12" t="s">
        <v>4</v>
      </c>
      <c r="F73" s="12" t="s">
        <v>5</v>
      </c>
      <c r="G73" s="12" t="s">
        <v>6</v>
      </c>
    </row>
    <row r="74" spans="1:7">
      <c r="A74" s="16"/>
      <c r="B74" s="25" t="s">
        <v>273</v>
      </c>
      <c r="C74" s="26" t="s">
        <v>121</v>
      </c>
      <c r="D74" s="8">
        <v>4</v>
      </c>
      <c r="E74" s="11" t="s">
        <v>8</v>
      </c>
      <c r="F74" s="9">
        <f>VLOOKUP(E74,konversi,2,TRUE)</f>
        <v>4</v>
      </c>
      <c r="G74" s="10">
        <f>D74*F74</f>
        <v>16</v>
      </c>
    </row>
    <row r="75" spans="1:7">
      <c r="A75" s="16"/>
      <c r="B75" s="25" t="s">
        <v>220</v>
      </c>
      <c r="C75" s="26" t="s">
        <v>117</v>
      </c>
      <c r="D75" s="8">
        <v>3</v>
      </c>
      <c r="E75" s="11" t="s">
        <v>8</v>
      </c>
      <c r="F75" s="9">
        <f>VLOOKUP(E75,konversi,2,TRUE)</f>
        <v>4</v>
      </c>
      <c r="G75" s="10">
        <f t="shared" ref="G75:G78" si="11">D75*F75</f>
        <v>12</v>
      </c>
    </row>
    <row r="76" spans="1:7">
      <c r="A76" s="16"/>
      <c r="B76" s="25" t="s">
        <v>204</v>
      </c>
      <c r="C76" s="26" t="s">
        <v>274</v>
      </c>
      <c r="D76" s="8">
        <v>2</v>
      </c>
      <c r="E76" s="11" t="s">
        <v>8</v>
      </c>
      <c r="F76" s="9">
        <f>VLOOKUP(E76,konversi,2,TRUE)</f>
        <v>4</v>
      </c>
      <c r="G76" s="10">
        <f t="shared" si="11"/>
        <v>8</v>
      </c>
    </row>
    <row r="77" spans="1:7">
      <c r="A77" s="16"/>
      <c r="B77" s="25" t="s">
        <v>275</v>
      </c>
      <c r="C77" s="26" t="s">
        <v>212</v>
      </c>
      <c r="D77" s="8">
        <v>2</v>
      </c>
      <c r="E77" s="11" t="s">
        <v>8</v>
      </c>
      <c r="F77" s="9">
        <f>VLOOKUP(E77,konversi,2,TRUE)</f>
        <v>4</v>
      </c>
      <c r="G77" s="10">
        <f t="shared" si="11"/>
        <v>8</v>
      </c>
    </row>
    <row r="78" spans="1:7">
      <c r="A78" s="16"/>
      <c r="B78" s="25" t="s">
        <v>217</v>
      </c>
      <c r="C78" s="26" t="s">
        <v>218</v>
      </c>
      <c r="D78" s="8">
        <v>4</v>
      </c>
      <c r="E78" s="11" t="s">
        <v>8</v>
      </c>
      <c r="F78" s="9">
        <f>VLOOKUP(E78,konversi,2,TRUE)</f>
        <v>4</v>
      </c>
      <c r="G78" s="10">
        <f t="shared" si="11"/>
        <v>16</v>
      </c>
    </row>
    <row r="79" spans="1:7">
      <c r="A79" s="13" t="s">
        <v>32</v>
      </c>
      <c r="B79" s="13"/>
      <c r="C79" s="13"/>
      <c r="D79" s="14">
        <f>SUM(D74:D78)</f>
        <v>15</v>
      </c>
      <c r="E79" s="15"/>
      <c r="F79" s="15"/>
      <c r="G79" s="14">
        <f>SUM(G74:G78)</f>
        <v>60</v>
      </c>
    </row>
    <row r="81" spans="1:7">
      <c r="A81" s="16" t="s">
        <v>137</v>
      </c>
      <c r="B81" s="12" t="s">
        <v>1</v>
      </c>
      <c r="C81" s="12" t="s">
        <v>3</v>
      </c>
      <c r="D81" s="12" t="s">
        <v>2</v>
      </c>
      <c r="E81" s="12" t="s">
        <v>4</v>
      </c>
      <c r="F81" s="12" t="s">
        <v>5</v>
      </c>
      <c r="G81" s="12" t="s">
        <v>6</v>
      </c>
    </row>
    <row r="82" spans="1:7">
      <c r="A82" s="16"/>
      <c r="B82" s="25" t="s">
        <v>276</v>
      </c>
      <c r="C82" s="26" t="s">
        <v>128</v>
      </c>
      <c r="D82" s="8">
        <v>6</v>
      </c>
      <c r="E82" s="11" t="s">
        <v>8</v>
      </c>
      <c r="F82" s="9">
        <f>VLOOKUP(E82,konversi,2,TRUE)</f>
        <v>4</v>
      </c>
      <c r="G82" s="10">
        <f>D82*F82</f>
        <v>24</v>
      </c>
    </row>
    <row r="83" spans="1:7">
      <c r="A83" s="16"/>
      <c r="B83" s="25" t="s">
        <v>277</v>
      </c>
      <c r="C83" s="26" t="s">
        <v>278</v>
      </c>
      <c r="D83" s="8">
        <v>2</v>
      </c>
      <c r="E83" s="11" t="s">
        <v>8</v>
      </c>
      <c r="F83" s="9">
        <f>VLOOKUP(E83,konversi,2,TRUE)</f>
        <v>4</v>
      </c>
      <c r="G83" s="10">
        <f t="shared" ref="G83" si="12">D83*F83</f>
        <v>8</v>
      </c>
    </row>
    <row r="84" spans="1:7">
      <c r="A84" s="13" t="s">
        <v>32</v>
      </c>
      <c r="B84" s="13"/>
      <c r="C84" s="13"/>
      <c r="D84" s="14">
        <f>SUM(D82:D83)</f>
        <v>8</v>
      </c>
      <c r="E84" s="15"/>
      <c r="F84" s="15"/>
      <c r="G84" s="14">
        <f>SUM(G82:G83)</f>
        <v>32</v>
      </c>
    </row>
    <row r="86" spans="1:7" ht="18.75">
      <c r="C86" s="27" t="s">
        <v>131</v>
      </c>
      <c r="D86" s="28">
        <f>D14+D26+D37+D48+D59+D71+D79+D84</f>
        <v>149</v>
      </c>
    </row>
    <row r="87" spans="1:7" ht="18.75">
      <c r="C87" s="29" t="s">
        <v>132</v>
      </c>
      <c r="D87" s="30">
        <f>G14+G26+G37+G48+G59+G71+G79+G84</f>
        <v>536</v>
      </c>
    </row>
    <row r="88" spans="1:7" ht="18.75">
      <c r="C88" s="31" t="s">
        <v>133</v>
      </c>
      <c r="D88" s="32">
        <f>D87/D86</f>
        <v>3.5973154362416109</v>
      </c>
    </row>
    <row r="90" spans="1:7">
      <c r="A90" s="33" t="s">
        <v>134</v>
      </c>
    </row>
    <row r="91" spans="1:7">
      <c r="A91" s="33" t="s">
        <v>135</v>
      </c>
    </row>
    <row r="92" spans="1:7">
      <c r="A92" s="33" t="s">
        <v>136</v>
      </c>
    </row>
  </sheetData>
  <mergeCells count="17">
    <mergeCell ref="A71:C71"/>
    <mergeCell ref="A73:A78"/>
    <mergeCell ref="A79:C79"/>
    <mergeCell ref="A81:A83"/>
    <mergeCell ref="A84:C84"/>
    <mergeCell ref="A37:C37"/>
    <mergeCell ref="A39:A47"/>
    <mergeCell ref="A48:C48"/>
    <mergeCell ref="A50:A58"/>
    <mergeCell ref="A59:C59"/>
    <mergeCell ref="A61:A70"/>
    <mergeCell ref="A1:G1"/>
    <mergeCell ref="A3:A13"/>
    <mergeCell ref="A14:C14"/>
    <mergeCell ref="A16:A25"/>
    <mergeCell ref="A26:C26"/>
    <mergeCell ref="A28:A3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4"/>
  <sheetViews>
    <sheetView topLeftCell="A49" workbookViewId="0">
      <selection activeCell="F80" sqref="F80"/>
    </sheetView>
  </sheetViews>
  <sheetFormatPr defaultRowHeight="15"/>
  <cols>
    <col min="1" max="1" width="11.28515625" style="24" bestFit="1" customWidth="1"/>
    <col min="2" max="2" width="9.140625" style="24"/>
    <col min="3" max="3" width="63.28515625" style="24" bestFit="1" customWidth="1"/>
    <col min="4" max="4" width="6.28515625" style="24" bestFit="1" customWidth="1"/>
    <col min="5" max="5" width="8.42578125" style="24" customWidth="1"/>
    <col min="6" max="16384" width="9.140625" style="24"/>
  </cols>
  <sheetData>
    <row r="1" spans="1:7" ht="18.75">
      <c r="A1" s="17" t="s">
        <v>280</v>
      </c>
      <c r="B1" s="17"/>
      <c r="C1" s="17"/>
      <c r="D1" s="17"/>
      <c r="E1" s="17"/>
      <c r="F1" s="17"/>
      <c r="G1" s="17"/>
    </row>
    <row r="3" spans="1:7">
      <c r="A3" s="16" t="s">
        <v>31</v>
      </c>
      <c r="B3" s="12" t="s">
        <v>1</v>
      </c>
      <c r="C3" s="12" t="s">
        <v>3</v>
      </c>
      <c r="D3" s="12" t="s">
        <v>2</v>
      </c>
      <c r="E3" s="12" t="s">
        <v>4</v>
      </c>
      <c r="F3" s="12" t="s">
        <v>5</v>
      </c>
      <c r="G3" s="12" t="s">
        <v>6</v>
      </c>
    </row>
    <row r="4" spans="1:7">
      <c r="A4" s="16"/>
      <c r="B4" s="25" t="s">
        <v>223</v>
      </c>
      <c r="C4" s="26" t="s">
        <v>16</v>
      </c>
      <c r="D4" s="8">
        <v>3</v>
      </c>
      <c r="E4" s="11" t="s">
        <v>8</v>
      </c>
      <c r="F4" s="9">
        <f>VLOOKUP(E4,konversi,2,TRUE)</f>
        <v>4</v>
      </c>
      <c r="G4" s="10">
        <f>D4*F4</f>
        <v>12</v>
      </c>
    </row>
    <row r="5" spans="1:7">
      <c r="A5" s="16"/>
      <c r="B5" s="25" t="s">
        <v>154</v>
      </c>
      <c r="C5" s="26" t="s">
        <v>281</v>
      </c>
      <c r="D5" s="8">
        <v>4</v>
      </c>
      <c r="E5" s="11" t="s">
        <v>8</v>
      </c>
      <c r="F5" s="9">
        <f>VLOOKUP(E5,konversi,2,TRUE)</f>
        <v>4</v>
      </c>
      <c r="G5" s="10">
        <f t="shared" ref="G5:G10" si="0">D5*F5</f>
        <v>16</v>
      </c>
    </row>
    <row r="6" spans="1:7">
      <c r="A6" s="16"/>
      <c r="B6" s="25" t="s">
        <v>156</v>
      </c>
      <c r="C6" s="26" t="s">
        <v>282</v>
      </c>
      <c r="D6" s="8">
        <v>4</v>
      </c>
      <c r="E6" s="11" t="s">
        <v>8</v>
      </c>
      <c r="F6" s="9">
        <f>VLOOKUP(E6,konversi,2,TRUE)</f>
        <v>4</v>
      </c>
      <c r="G6" s="10">
        <f t="shared" si="0"/>
        <v>16</v>
      </c>
    </row>
    <row r="7" spans="1:7">
      <c r="A7" s="16"/>
      <c r="B7" s="25" t="s">
        <v>283</v>
      </c>
      <c r="C7" s="26" t="s">
        <v>284</v>
      </c>
      <c r="D7" s="8">
        <v>3</v>
      </c>
      <c r="E7" s="11" t="s">
        <v>8</v>
      </c>
      <c r="F7" s="9">
        <f>VLOOKUP(E7,konversi,2,TRUE)</f>
        <v>4</v>
      </c>
      <c r="G7" s="10">
        <f t="shared" si="0"/>
        <v>12</v>
      </c>
    </row>
    <row r="8" spans="1:7">
      <c r="A8" s="16"/>
      <c r="B8" s="25" t="s">
        <v>27</v>
      </c>
      <c r="C8" s="26" t="s">
        <v>28</v>
      </c>
      <c r="D8" s="8">
        <v>2</v>
      </c>
      <c r="E8" s="11" t="s">
        <v>8</v>
      </c>
      <c r="F8" s="9">
        <f>VLOOKUP(E8,konversi,2,TRUE)</f>
        <v>4</v>
      </c>
      <c r="G8" s="10">
        <f t="shared" si="0"/>
        <v>8</v>
      </c>
    </row>
    <row r="9" spans="1:7">
      <c r="A9" s="16"/>
      <c r="B9" s="25" t="s">
        <v>45</v>
      </c>
      <c r="C9" s="26" t="s">
        <v>285</v>
      </c>
      <c r="D9" s="8">
        <v>2</v>
      </c>
      <c r="E9" s="11" t="s">
        <v>8</v>
      </c>
      <c r="F9" s="9">
        <f>VLOOKUP(E9,konversi,2,TRUE)</f>
        <v>4</v>
      </c>
      <c r="G9" s="10">
        <f t="shared" si="0"/>
        <v>8</v>
      </c>
    </row>
    <row r="10" spans="1:7">
      <c r="A10" s="16"/>
      <c r="B10" s="25" t="s">
        <v>286</v>
      </c>
      <c r="C10" s="26" t="s">
        <v>30</v>
      </c>
      <c r="D10" s="8">
        <v>3</v>
      </c>
      <c r="E10" s="11" t="s">
        <v>8</v>
      </c>
      <c r="F10" s="9">
        <f>VLOOKUP(E10,konversi,2,TRUE)</f>
        <v>4</v>
      </c>
      <c r="G10" s="10">
        <f t="shared" si="0"/>
        <v>12</v>
      </c>
    </row>
    <row r="11" spans="1:7">
      <c r="A11" s="13" t="s">
        <v>32</v>
      </c>
      <c r="B11" s="13"/>
      <c r="C11" s="13"/>
      <c r="D11" s="14">
        <f>SUM(D4:D10)</f>
        <v>21</v>
      </c>
      <c r="E11" s="15"/>
      <c r="F11" s="15"/>
      <c r="G11" s="14">
        <f>SUM(G4:G10)</f>
        <v>84</v>
      </c>
    </row>
    <row r="13" spans="1:7">
      <c r="A13" s="16" t="s">
        <v>49</v>
      </c>
      <c r="B13" s="12" t="s">
        <v>1</v>
      </c>
      <c r="C13" s="12" t="s">
        <v>3</v>
      </c>
      <c r="D13" s="12" t="s">
        <v>2</v>
      </c>
      <c r="E13" s="12" t="s">
        <v>4</v>
      </c>
      <c r="F13" s="12" t="s">
        <v>5</v>
      </c>
      <c r="G13" s="12" t="s">
        <v>6</v>
      </c>
    </row>
    <row r="14" spans="1:7">
      <c r="A14" s="16"/>
      <c r="B14" s="25" t="s">
        <v>287</v>
      </c>
      <c r="C14" s="26" t="s">
        <v>52</v>
      </c>
      <c r="D14" s="8">
        <v>4</v>
      </c>
      <c r="E14" s="11" t="s">
        <v>9</v>
      </c>
      <c r="F14" s="9">
        <f>VLOOKUP(E14,konversi,2,TRUE)</f>
        <v>3</v>
      </c>
      <c r="G14" s="10">
        <f>D14*F14</f>
        <v>12</v>
      </c>
    </row>
    <row r="15" spans="1:7">
      <c r="A15" s="16"/>
      <c r="B15" s="25" t="s">
        <v>143</v>
      </c>
      <c r="C15" s="26" t="s">
        <v>288</v>
      </c>
      <c r="D15" s="8">
        <v>4</v>
      </c>
      <c r="E15" s="11" t="s">
        <v>9</v>
      </c>
      <c r="F15" s="9">
        <f>VLOOKUP(E15,konversi,2,TRUE)</f>
        <v>3</v>
      </c>
      <c r="G15" s="10">
        <f t="shared" ref="G15:G20" si="1">D15*F15</f>
        <v>12</v>
      </c>
    </row>
    <row r="16" spans="1:7">
      <c r="A16" s="16"/>
      <c r="B16" s="25" t="s">
        <v>289</v>
      </c>
      <c r="C16" s="26" t="s">
        <v>290</v>
      </c>
      <c r="D16" s="8">
        <v>4</v>
      </c>
      <c r="E16" s="11" t="s">
        <v>9</v>
      </c>
      <c r="F16" s="9">
        <f>VLOOKUP(E16,konversi,2,TRUE)</f>
        <v>3</v>
      </c>
      <c r="G16" s="10">
        <f t="shared" si="1"/>
        <v>12</v>
      </c>
    </row>
    <row r="17" spans="1:7">
      <c r="A17" s="16"/>
      <c r="B17" s="25" t="s">
        <v>145</v>
      </c>
      <c r="C17" s="26" t="s">
        <v>291</v>
      </c>
      <c r="D17" s="8">
        <v>2</v>
      </c>
      <c r="E17" s="11" t="s">
        <v>9</v>
      </c>
      <c r="F17" s="9">
        <f>VLOOKUP(E17,konversi,2,TRUE)</f>
        <v>3</v>
      </c>
      <c r="G17" s="10">
        <f t="shared" si="1"/>
        <v>6</v>
      </c>
    </row>
    <row r="18" spans="1:7">
      <c r="A18" s="16"/>
      <c r="B18" s="25" t="s">
        <v>237</v>
      </c>
      <c r="C18" s="26" t="s">
        <v>292</v>
      </c>
      <c r="D18" s="8">
        <v>3</v>
      </c>
      <c r="E18" s="11" t="s">
        <v>9</v>
      </c>
      <c r="F18" s="9">
        <f>VLOOKUP(E18,konversi,2,TRUE)</f>
        <v>3</v>
      </c>
      <c r="G18" s="10">
        <f t="shared" si="1"/>
        <v>9</v>
      </c>
    </row>
    <row r="19" spans="1:7">
      <c r="A19" s="16"/>
      <c r="B19" s="25" t="s">
        <v>47</v>
      </c>
      <c r="C19" s="26" t="s">
        <v>293</v>
      </c>
      <c r="D19" s="8">
        <v>2</v>
      </c>
      <c r="E19" s="11" t="s">
        <v>9</v>
      </c>
      <c r="F19" s="9">
        <f>VLOOKUP(E19,konversi,2,TRUE)</f>
        <v>3</v>
      </c>
      <c r="G19" s="10">
        <f t="shared" si="1"/>
        <v>6</v>
      </c>
    </row>
    <row r="20" spans="1:7">
      <c r="A20" s="16"/>
      <c r="B20" s="25" t="s">
        <v>232</v>
      </c>
      <c r="C20" s="26" t="s">
        <v>46</v>
      </c>
      <c r="D20" s="8">
        <v>3</v>
      </c>
      <c r="E20" s="11" t="s">
        <v>9</v>
      </c>
      <c r="F20" s="9">
        <f>VLOOKUP(E20,konversi,2,TRUE)</f>
        <v>3</v>
      </c>
      <c r="G20" s="10">
        <f t="shared" si="1"/>
        <v>9</v>
      </c>
    </row>
    <row r="21" spans="1:7">
      <c r="A21" s="13" t="s">
        <v>32</v>
      </c>
      <c r="B21" s="13"/>
      <c r="C21" s="13"/>
      <c r="D21" s="14">
        <f>SUM(D14:D20)</f>
        <v>22</v>
      </c>
      <c r="E21" s="15"/>
      <c r="F21" s="15"/>
      <c r="G21" s="14">
        <f>SUM(G14:G20)</f>
        <v>66</v>
      </c>
    </row>
    <row r="23" spans="1:7">
      <c r="A23" s="16" t="s">
        <v>50</v>
      </c>
      <c r="B23" s="12" t="s">
        <v>1</v>
      </c>
      <c r="C23" s="12" t="s">
        <v>3</v>
      </c>
      <c r="D23" s="12" t="s">
        <v>2</v>
      </c>
      <c r="E23" s="12" t="s">
        <v>4</v>
      </c>
      <c r="F23" s="12" t="s">
        <v>5</v>
      </c>
      <c r="G23" s="12" t="s">
        <v>6</v>
      </c>
    </row>
    <row r="24" spans="1:7">
      <c r="A24" s="16"/>
      <c r="B24" s="25" t="s">
        <v>177</v>
      </c>
      <c r="C24" s="26" t="s">
        <v>18</v>
      </c>
      <c r="D24" s="8">
        <v>3</v>
      </c>
      <c r="E24" s="11" t="s">
        <v>8</v>
      </c>
      <c r="F24" s="9">
        <f>VLOOKUP(E24,konversi,2,TRUE)</f>
        <v>4</v>
      </c>
      <c r="G24" s="10">
        <f>D24*F24</f>
        <v>12</v>
      </c>
    </row>
    <row r="25" spans="1:7">
      <c r="A25" s="16"/>
      <c r="B25" s="25" t="s">
        <v>276</v>
      </c>
      <c r="C25" s="26" t="s">
        <v>294</v>
      </c>
      <c r="D25" s="8">
        <v>2</v>
      </c>
      <c r="E25" s="11" t="s">
        <v>8</v>
      </c>
      <c r="F25" s="9">
        <f>VLOOKUP(E25,konversi,2,TRUE)</f>
        <v>4</v>
      </c>
      <c r="G25" s="10">
        <f t="shared" ref="G25:G32" si="2">D25*F25</f>
        <v>8</v>
      </c>
    </row>
    <row r="26" spans="1:7">
      <c r="A26" s="16"/>
      <c r="B26" s="25" t="s">
        <v>248</v>
      </c>
      <c r="C26" s="26" t="s">
        <v>295</v>
      </c>
      <c r="D26" s="8">
        <v>2</v>
      </c>
      <c r="E26" s="11" t="s">
        <v>8</v>
      </c>
      <c r="F26" s="9">
        <f>VLOOKUP(E26,konversi,2,TRUE)</f>
        <v>4</v>
      </c>
      <c r="G26" s="10">
        <f t="shared" si="2"/>
        <v>8</v>
      </c>
    </row>
    <row r="27" spans="1:7">
      <c r="A27" s="16"/>
      <c r="B27" s="25" t="s">
        <v>250</v>
      </c>
      <c r="C27" s="26" t="s">
        <v>296</v>
      </c>
      <c r="D27" s="8">
        <v>3</v>
      </c>
      <c r="E27" s="11" t="s">
        <v>8</v>
      </c>
      <c r="F27" s="9">
        <f>VLOOKUP(E27,konversi,2,TRUE)</f>
        <v>4</v>
      </c>
      <c r="G27" s="10">
        <f t="shared" si="2"/>
        <v>12</v>
      </c>
    </row>
    <row r="28" spans="1:7">
      <c r="A28" s="16"/>
      <c r="B28" s="25" t="s">
        <v>202</v>
      </c>
      <c r="C28" s="26" t="s">
        <v>297</v>
      </c>
      <c r="D28" s="8">
        <v>2</v>
      </c>
      <c r="E28" s="11" t="s">
        <v>8</v>
      </c>
      <c r="F28" s="9">
        <f>VLOOKUP(E28,konversi,2,TRUE)</f>
        <v>4</v>
      </c>
      <c r="G28" s="10">
        <f t="shared" si="2"/>
        <v>8</v>
      </c>
    </row>
    <row r="29" spans="1:7">
      <c r="A29" s="16"/>
      <c r="B29" s="25" t="s">
        <v>257</v>
      </c>
      <c r="C29" s="26" t="s">
        <v>298</v>
      </c>
      <c r="D29" s="8">
        <v>2</v>
      </c>
      <c r="E29" s="11" t="s">
        <v>8</v>
      </c>
      <c r="F29" s="9">
        <f>VLOOKUP(E29,konversi,2,TRUE)</f>
        <v>4</v>
      </c>
      <c r="G29" s="10">
        <f t="shared" si="2"/>
        <v>8</v>
      </c>
    </row>
    <row r="30" spans="1:7">
      <c r="A30" s="16"/>
      <c r="B30" s="25" t="s">
        <v>266</v>
      </c>
      <c r="C30" s="26" t="s">
        <v>299</v>
      </c>
      <c r="D30" s="8">
        <v>2</v>
      </c>
      <c r="E30" s="11" t="s">
        <v>8</v>
      </c>
      <c r="F30" s="9">
        <f>VLOOKUP(E30,konversi,2,TRUE)</f>
        <v>4</v>
      </c>
      <c r="G30" s="10">
        <f t="shared" ref="G30" si="3">D30*F30</f>
        <v>8</v>
      </c>
    </row>
    <row r="31" spans="1:7">
      <c r="A31" s="16"/>
      <c r="B31" s="25" t="s">
        <v>129</v>
      </c>
      <c r="C31" s="26" t="s">
        <v>231</v>
      </c>
      <c r="D31" s="8">
        <v>2</v>
      </c>
      <c r="E31" s="11" t="s">
        <v>8</v>
      </c>
      <c r="F31" s="9">
        <f>VLOOKUP(E31,konversi,2,TRUE)</f>
        <v>4</v>
      </c>
      <c r="G31" s="10">
        <f t="shared" si="2"/>
        <v>8</v>
      </c>
    </row>
    <row r="32" spans="1:7">
      <c r="A32" s="16"/>
      <c r="B32" s="25" t="s">
        <v>29</v>
      </c>
      <c r="C32" s="26" t="s">
        <v>66</v>
      </c>
      <c r="D32" s="8">
        <v>2</v>
      </c>
      <c r="E32" s="11" t="s">
        <v>8</v>
      </c>
      <c r="F32" s="9">
        <f>VLOOKUP(E32,konversi,2,TRUE)</f>
        <v>4</v>
      </c>
      <c r="G32" s="10">
        <f t="shared" si="2"/>
        <v>8</v>
      </c>
    </row>
    <row r="33" spans="1:7">
      <c r="A33" s="13" t="s">
        <v>32</v>
      </c>
      <c r="B33" s="13"/>
      <c r="C33" s="13"/>
      <c r="D33" s="14">
        <f>SUM(D24:D32)</f>
        <v>20</v>
      </c>
      <c r="E33" s="15"/>
      <c r="F33" s="15"/>
      <c r="G33" s="14">
        <f>SUM(G24:G32)</f>
        <v>80</v>
      </c>
    </row>
    <row r="35" spans="1:7">
      <c r="A35" s="16" t="s">
        <v>83</v>
      </c>
      <c r="B35" s="12" t="s">
        <v>1</v>
      </c>
      <c r="C35" s="12" t="s">
        <v>3</v>
      </c>
      <c r="D35" s="12" t="s">
        <v>2</v>
      </c>
      <c r="E35" s="12" t="s">
        <v>4</v>
      </c>
      <c r="F35" s="12" t="s">
        <v>5</v>
      </c>
      <c r="G35" s="12" t="s">
        <v>6</v>
      </c>
    </row>
    <row r="36" spans="1:7">
      <c r="A36" s="16"/>
      <c r="B36" s="25" t="s">
        <v>189</v>
      </c>
      <c r="C36" s="26" t="s">
        <v>300</v>
      </c>
      <c r="D36" s="8">
        <v>2</v>
      </c>
      <c r="E36" s="11" t="s">
        <v>9</v>
      </c>
      <c r="F36" s="9">
        <f>VLOOKUP(E36,konversi,2,TRUE)</f>
        <v>3</v>
      </c>
      <c r="G36" s="10">
        <f>D36*F36</f>
        <v>6</v>
      </c>
    </row>
    <row r="37" spans="1:7">
      <c r="A37" s="16"/>
      <c r="B37" s="25" t="s">
        <v>151</v>
      </c>
      <c r="C37" s="26" t="s">
        <v>70</v>
      </c>
      <c r="D37" s="8">
        <v>4</v>
      </c>
      <c r="E37" s="11" t="s">
        <v>9</v>
      </c>
      <c r="F37" s="9">
        <f>VLOOKUP(E37,konversi,2,TRUE)</f>
        <v>3</v>
      </c>
      <c r="G37" s="10">
        <f t="shared" ref="G37:G43" si="4">D37*F37</f>
        <v>12</v>
      </c>
    </row>
    <row r="38" spans="1:7">
      <c r="A38" s="16"/>
      <c r="B38" s="25" t="s">
        <v>210</v>
      </c>
      <c r="C38" s="26" t="s">
        <v>88</v>
      </c>
      <c r="D38" s="8">
        <v>3</v>
      </c>
      <c r="E38" s="11" t="s">
        <v>9</v>
      </c>
      <c r="F38" s="9">
        <f>VLOOKUP(E38,konversi,2,TRUE)</f>
        <v>3</v>
      </c>
      <c r="G38" s="10">
        <f t="shared" si="4"/>
        <v>9</v>
      </c>
    </row>
    <row r="39" spans="1:7">
      <c r="A39" s="16"/>
      <c r="B39" s="25" t="s">
        <v>219</v>
      </c>
      <c r="C39" s="26" t="s">
        <v>103</v>
      </c>
      <c r="D39" s="8">
        <v>2</v>
      </c>
      <c r="E39" s="11" t="s">
        <v>9</v>
      </c>
      <c r="F39" s="9">
        <f>VLOOKUP(E39,konversi,2,TRUE)</f>
        <v>3</v>
      </c>
      <c r="G39" s="10">
        <f t="shared" si="4"/>
        <v>6</v>
      </c>
    </row>
    <row r="40" spans="1:7">
      <c r="A40" s="16"/>
      <c r="B40" s="25" t="s">
        <v>157</v>
      </c>
      <c r="C40" s="26" t="s">
        <v>301</v>
      </c>
      <c r="D40" s="8">
        <v>3</v>
      </c>
      <c r="E40" s="11" t="s">
        <v>9</v>
      </c>
      <c r="F40" s="9">
        <f>VLOOKUP(E40,konversi,2,TRUE)</f>
        <v>3</v>
      </c>
      <c r="G40" s="10">
        <f t="shared" si="4"/>
        <v>9</v>
      </c>
    </row>
    <row r="41" spans="1:7">
      <c r="A41" s="16"/>
      <c r="B41" s="25" t="s">
        <v>254</v>
      </c>
      <c r="C41" s="26" t="s">
        <v>302</v>
      </c>
      <c r="D41" s="8">
        <v>2</v>
      </c>
      <c r="E41" s="11" t="s">
        <v>9</v>
      </c>
      <c r="F41" s="9">
        <f>VLOOKUP(E41,konversi,2,TRUE)</f>
        <v>3</v>
      </c>
      <c r="G41" s="10">
        <f t="shared" si="4"/>
        <v>6</v>
      </c>
    </row>
    <row r="42" spans="1:7">
      <c r="A42" s="16"/>
      <c r="B42" s="25" t="s">
        <v>303</v>
      </c>
      <c r="C42" s="26" t="s">
        <v>304</v>
      </c>
      <c r="D42" s="8">
        <v>4</v>
      </c>
      <c r="E42" s="11" t="s">
        <v>9</v>
      </c>
      <c r="F42" s="9">
        <f>VLOOKUP(E42,konversi,2,TRUE)</f>
        <v>3</v>
      </c>
      <c r="G42" s="10">
        <f t="shared" si="4"/>
        <v>12</v>
      </c>
    </row>
    <row r="43" spans="1:7">
      <c r="A43" s="16"/>
      <c r="B43" s="25" t="s">
        <v>65</v>
      </c>
      <c r="C43" s="26" t="s">
        <v>305</v>
      </c>
      <c r="D43" s="8">
        <v>2</v>
      </c>
      <c r="E43" s="11" t="s">
        <v>9</v>
      </c>
      <c r="F43" s="9">
        <f>VLOOKUP(E43,konversi,2,TRUE)</f>
        <v>3</v>
      </c>
      <c r="G43" s="10">
        <f t="shared" si="4"/>
        <v>6</v>
      </c>
    </row>
    <row r="44" spans="1:7">
      <c r="A44" s="13" t="s">
        <v>32</v>
      </c>
      <c r="B44" s="13"/>
      <c r="C44" s="13"/>
      <c r="D44" s="14">
        <f>SUM(D36:D43)</f>
        <v>22</v>
      </c>
      <c r="E44" s="15"/>
      <c r="F44" s="15"/>
      <c r="G44" s="14">
        <f>SUM(G36:G43)</f>
        <v>66</v>
      </c>
    </row>
    <row r="46" spans="1:7">
      <c r="A46" s="16" t="s">
        <v>84</v>
      </c>
      <c r="B46" s="12" t="s">
        <v>1</v>
      </c>
      <c r="C46" s="12" t="s">
        <v>3</v>
      </c>
      <c r="D46" s="12" t="s">
        <v>2</v>
      </c>
      <c r="E46" s="12" t="s">
        <v>4</v>
      </c>
      <c r="F46" s="12" t="s">
        <v>5</v>
      </c>
      <c r="G46" s="12" t="s">
        <v>6</v>
      </c>
    </row>
    <row r="47" spans="1:7">
      <c r="A47" s="16"/>
      <c r="B47" s="25" t="s">
        <v>199</v>
      </c>
      <c r="C47" s="26" t="s">
        <v>86</v>
      </c>
      <c r="D47" s="8">
        <v>4</v>
      </c>
      <c r="E47" s="11" t="s">
        <v>8</v>
      </c>
      <c r="F47" s="9">
        <f>VLOOKUP(E47,konversi,2,TRUE)</f>
        <v>4</v>
      </c>
      <c r="G47" s="10">
        <f>D47*F47</f>
        <v>16</v>
      </c>
    </row>
    <row r="48" spans="1:7">
      <c r="A48" s="16"/>
      <c r="B48" s="25" t="s">
        <v>178</v>
      </c>
      <c r="C48" s="26" t="s">
        <v>68</v>
      </c>
      <c r="D48" s="8">
        <v>3</v>
      </c>
      <c r="E48" s="11" t="s">
        <v>8</v>
      </c>
      <c r="F48" s="9">
        <f>VLOOKUP(E48,konversi,2,TRUE)</f>
        <v>4</v>
      </c>
      <c r="G48" s="10">
        <f t="shared" ref="G48:G52" si="5">D48*F48</f>
        <v>12</v>
      </c>
    </row>
    <row r="49" spans="1:7">
      <c r="A49" s="16"/>
      <c r="B49" s="25" t="s">
        <v>190</v>
      </c>
      <c r="C49" s="26" t="s">
        <v>54</v>
      </c>
      <c r="D49" s="8">
        <v>2</v>
      </c>
      <c r="E49" s="11" t="s">
        <v>8</v>
      </c>
      <c r="F49" s="9">
        <f>VLOOKUP(E49,konversi,2,TRUE)</f>
        <v>4</v>
      </c>
      <c r="G49" s="10">
        <f t="shared" si="5"/>
        <v>8</v>
      </c>
    </row>
    <row r="50" spans="1:7">
      <c r="A50" s="16"/>
      <c r="B50" s="25" t="s">
        <v>161</v>
      </c>
      <c r="C50" s="26" t="s">
        <v>306</v>
      </c>
      <c r="D50" s="8">
        <v>2</v>
      </c>
      <c r="E50" s="11" t="s">
        <v>8</v>
      </c>
      <c r="F50" s="9">
        <f>VLOOKUP(E50,konversi,2,TRUE)</f>
        <v>4</v>
      </c>
      <c r="G50" s="10">
        <f t="shared" si="5"/>
        <v>8</v>
      </c>
    </row>
    <row r="51" spans="1:7">
      <c r="A51" s="16"/>
      <c r="B51" s="25" t="s">
        <v>195</v>
      </c>
      <c r="C51" s="26" t="s">
        <v>307</v>
      </c>
      <c r="D51" s="8">
        <v>4</v>
      </c>
      <c r="E51" s="11" t="s">
        <v>8</v>
      </c>
      <c r="F51" s="9">
        <f>VLOOKUP(E51,konversi,2,TRUE)</f>
        <v>4</v>
      </c>
      <c r="G51" s="10">
        <f t="shared" si="5"/>
        <v>16</v>
      </c>
    </row>
    <row r="52" spans="1:7">
      <c r="A52" s="16"/>
      <c r="B52" s="25" t="s">
        <v>217</v>
      </c>
      <c r="C52" s="26" t="s">
        <v>119</v>
      </c>
      <c r="D52" s="8">
        <v>4</v>
      </c>
      <c r="E52" s="11" t="s">
        <v>8</v>
      </c>
      <c r="F52" s="9">
        <f>VLOOKUP(E52,konversi,2,TRUE)</f>
        <v>4</v>
      </c>
      <c r="G52" s="10">
        <f t="shared" si="5"/>
        <v>16</v>
      </c>
    </row>
    <row r="53" spans="1:7">
      <c r="A53" s="13" t="s">
        <v>32</v>
      </c>
      <c r="B53" s="13"/>
      <c r="C53" s="13"/>
      <c r="D53" s="14">
        <f>SUM(D47:D52)</f>
        <v>19</v>
      </c>
      <c r="E53" s="15"/>
      <c r="F53" s="15"/>
      <c r="G53" s="14">
        <f>SUM(G47:G52)</f>
        <v>76</v>
      </c>
    </row>
    <row r="55" spans="1:7">
      <c r="A55" s="16" t="s">
        <v>101</v>
      </c>
      <c r="B55" s="12" t="s">
        <v>1</v>
      </c>
      <c r="C55" s="12" t="s">
        <v>3</v>
      </c>
      <c r="D55" s="12" t="s">
        <v>2</v>
      </c>
      <c r="E55" s="12" t="s">
        <v>4</v>
      </c>
      <c r="F55" s="12" t="s">
        <v>5</v>
      </c>
      <c r="G55" s="12" t="s">
        <v>6</v>
      </c>
    </row>
    <row r="56" spans="1:7">
      <c r="A56" s="16"/>
      <c r="B56" s="25" t="s">
        <v>152</v>
      </c>
      <c r="C56" s="26" t="s">
        <v>308</v>
      </c>
      <c r="D56" s="8">
        <v>3</v>
      </c>
      <c r="E56" s="11" t="s">
        <v>9</v>
      </c>
      <c r="F56" s="9">
        <f>VLOOKUP(E56,konversi,2,TRUE)</f>
        <v>3</v>
      </c>
      <c r="G56" s="10">
        <f>D56*F56</f>
        <v>9</v>
      </c>
    </row>
    <row r="57" spans="1:7">
      <c r="A57" s="16"/>
      <c r="B57" s="25" t="s">
        <v>141</v>
      </c>
      <c r="C57" s="26" t="s">
        <v>194</v>
      </c>
      <c r="D57" s="8">
        <v>3</v>
      </c>
      <c r="E57" s="11" t="s">
        <v>9</v>
      </c>
      <c r="F57" s="9">
        <f>VLOOKUP(E57,konversi,2,TRUE)</f>
        <v>3</v>
      </c>
      <c r="G57" s="10">
        <f t="shared" ref="G57:G61" si="6">D57*F57</f>
        <v>9</v>
      </c>
    </row>
    <row r="58" spans="1:7">
      <c r="A58" s="16"/>
      <c r="B58" s="25" t="s">
        <v>159</v>
      </c>
      <c r="C58" s="26" t="s">
        <v>309</v>
      </c>
      <c r="D58" s="8">
        <v>3</v>
      </c>
      <c r="E58" s="11" t="s">
        <v>9</v>
      </c>
      <c r="F58" s="9">
        <f>VLOOKUP(E58,konversi,2,TRUE)</f>
        <v>3</v>
      </c>
      <c r="G58" s="10">
        <f t="shared" si="6"/>
        <v>9</v>
      </c>
    </row>
    <row r="59" spans="1:7">
      <c r="A59" s="16"/>
      <c r="B59" s="25" t="s">
        <v>224</v>
      </c>
      <c r="C59" s="26" t="s">
        <v>310</v>
      </c>
      <c r="D59" s="8">
        <v>2</v>
      </c>
      <c r="E59" s="11" t="s">
        <v>9</v>
      </c>
      <c r="F59" s="9">
        <f>VLOOKUP(E59,konversi,2,TRUE)</f>
        <v>3</v>
      </c>
      <c r="G59" s="10">
        <f t="shared" si="6"/>
        <v>6</v>
      </c>
    </row>
    <row r="60" spans="1:7">
      <c r="A60" s="16"/>
      <c r="B60" s="25" t="s">
        <v>200</v>
      </c>
      <c r="C60" s="26" t="s">
        <v>311</v>
      </c>
      <c r="D60" s="8">
        <v>2</v>
      </c>
      <c r="E60" s="11" t="s">
        <v>9</v>
      </c>
      <c r="F60" s="9">
        <f>VLOOKUP(E60,konversi,2,TRUE)</f>
        <v>3</v>
      </c>
      <c r="G60" s="10">
        <f t="shared" si="6"/>
        <v>6</v>
      </c>
    </row>
    <row r="61" spans="1:7">
      <c r="A61" s="16"/>
      <c r="B61" s="25" t="s">
        <v>245</v>
      </c>
      <c r="C61" s="26" t="s">
        <v>312</v>
      </c>
      <c r="D61" s="8">
        <v>3</v>
      </c>
      <c r="E61" s="11" t="s">
        <v>9</v>
      </c>
      <c r="F61" s="9">
        <f>VLOOKUP(E61,konversi,2,TRUE)</f>
        <v>3</v>
      </c>
      <c r="G61" s="10">
        <f t="shared" si="6"/>
        <v>9</v>
      </c>
    </row>
    <row r="62" spans="1:7">
      <c r="A62" s="13" t="s">
        <v>32</v>
      </c>
      <c r="B62" s="13"/>
      <c r="C62" s="13"/>
      <c r="D62" s="14">
        <f>SUM(D56:D61)</f>
        <v>16</v>
      </c>
      <c r="E62" s="15"/>
      <c r="F62" s="15"/>
      <c r="G62" s="14">
        <f>SUM(G56:G61)</f>
        <v>48</v>
      </c>
    </row>
    <row r="64" spans="1:7">
      <c r="A64" s="16" t="s">
        <v>126</v>
      </c>
      <c r="B64" s="12" t="s">
        <v>1</v>
      </c>
      <c r="C64" s="12" t="s">
        <v>3</v>
      </c>
      <c r="D64" s="12" t="s">
        <v>2</v>
      </c>
      <c r="E64" s="12" t="s">
        <v>4</v>
      </c>
      <c r="F64" s="12" t="s">
        <v>5</v>
      </c>
      <c r="G64" s="12" t="s">
        <v>6</v>
      </c>
    </row>
    <row r="65" spans="1:7">
      <c r="A65" s="16"/>
      <c r="B65" s="25" t="s">
        <v>209</v>
      </c>
      <c r="C65" s="26" t="s">
        <v>121</v>
      </c>
      <c r="D65" s="8">
        <v>4</v>
      </c>
      <c r="E65" s="11" t="s">
        <v>8</v>
      </c>
      <c r="F65" s="9">
        <f>VLOOKUP(E65,konversi,2,TRUE)</f>
        <v>4</v>
      </c>
      <c r="G65" s="10">
        <f>D65*F65</f>
        <v>16</v>
      </c>
    </row>
    <row r="66" spans="1:7">
      <c r="A66" s="16"/>
      <c r="B66" s="25" t="s">
        <v>220</v>
      </c>
      <c r="C66" s="26" t="s">
        <v>212</v>
      </c>
      <c r="D66" s="8">
        <v>3</v>
      </c>
      <c r="E66" s="11" t="s">
        <v>8</v>
      </c>
      <c r="F66" s="9">
        <f>VLOOKUP(E66,konversi,2,TRUE)</f>
        <v>4</v>
      </c>
      <c r="G66" s="10">
        <f t="shared" ref="G66:G69" si="7">D66*F66</f>
        <v>12</v>
      </c>
    </row>
    <row r="67" spans="1:7">
      <c r="A67" s="16"/>
      <c r="B67" s="25" t="s">
        <v>207</v>
      </c>
      <c r="C67" s="26" t="s">
        <v>117</v>
      </c>
      <c r="D67" s="8">
        <v>3</v>
      </c>
      <c r="E67" s="11" t="s">
        <v>8</v>
      </c>
      <c r="F67" s="9">
        <f>VLOOKUP(E67,konversi,2,TRUE)</f>
        <v>4</v>
      </c>
      <c r="G67" s="10">
        <f t="shared" si="7"/>
        <v>12</v>
      </c>
    </row>
    <row r="68" spans="1:7">
      <c r="A68" s="16"/>
      <c r="B68" s="25" t="s">
        <v>221</v>
      </c>
      <c r="C68" s="26" t="s">
        <v>125</v>
      </c>
      <c r="D68" s="8">
        <v>4</v>
      </c>
      <c r="E68" s="11" t="s">
        <v>8</v>
      </c>
      <c r="F68" s="9">
        <f>VLOOKUP(E68,konversi,2,TRUE)</f>
        <v>4</v>
      </c>
      <c r="G68" s="10">
        <f t="shared" si="7"/>
        <v>16</v>
      </c>
    </row>
    <row r="69" spans="1:7">
      <c r="A69" s="16"/>
      <c r="B69" s="25" t="s">
        <v>313</v>
      </c>
      <c r="C69" s="26" t="s">
        <v>105</v>
      </c>
      <c r="D69" s="8">
        <v>3</v>
      </c>
      <c r="E69" s="11" t="s">
        <v>8</v>
      </c>
      <c r="F69" s="9">
        <f>VLOOKUP(E69,konversi,2,TRUE)</f>
        <v>4</v>
      </c>
      <c r="G69" s="10">
        <f t="shared" si="7"/>
        <v>12</v>
      </c>
    </row>
    <row r="70" spans="1:7">
      <c r="A70" s="13" t="s">
        <v>32</v>
      </c>
      <c r="B70" s="13"/>
      <c r="C70" s="13"/>
      <c r="D70" s="14">
        <f>SUM(D65:D69)</f>
        <v>17</v>
      </c>
      <c r="E70" s="15"/>
      <c r="F70" s="15"/>
      <c r="G70" s="14">
        <f>SUM(G65:G69)</f>
        <v>68</v>
      </c>
    </row>
    <row r="72" spans="1:7">
      <c r="A72" s="16" t="s">
        <v>137</v>
      </c>
      <c r="B72" s="12" t="s">
        <v>1</v>
      </c>
      <c r="C72" s="12" t="s">
        <v>3</v>
      </c>
      <c r="D72" s="12" t="s">
        <v>2</v>
      </c>
      <c r="E72" s="12" t="s">
        <v>4</v>
      </c>
      <c r="F72" s="12" t="s">
        <v>5</v>
      </c>
      <c r="G72" s="12" t="s">
        <v>6</v>
      </c>
    </row>
    <row r="73" spans="1:7">
      <c r="A73" s="16"/>
      <c r="B73" s="25" t="s">
        <v>139</v>
      </c>
      <c r="C73" s="26" t="s">
        <v>128</v>
      </c>
      <c r="D73" s="8">
        <v>6</v>
      </c>
      <c r="E73" s="11" t="s">
        <v>8</v>
      </c>
      <c r="F73" s="9">
        <f>VLOOKUP(E73,konversi,2,TRUE)</f>
        <v>4</v>
      </c>
      <c r="G73" s="10">
        <f>D73*F73</f>
        <v>24</v>
      </c>
    </row>
    <row r="74" spans="1:7">
      <c r="A74" s="16"/>
      <c r="B74" s="25" t="s">
        <v>206</v>
      </c>
      <c r="C74" s="26" t="s">
        <v>314</v>
      </c>
      <c r="D74" s="8">
        <v>3</v>
      </c>
      <c r="E74" s="11" t="s">
        <v>8</v>
      </c>
      <c r="F74" s="9">
        <f>VLOOKUP(E74,konversi,2,TRUE)</f>
        <v>4</v>
      </c>
      <c r="G74" s="10">
        <f>D74*F74</f>
        <v>12</v>
      </c>
    </row>
    <row r="75" spans="1:7">
      <c r="A75" s="16"/>
      <c r="B75" s="25" t="s">
        <v>208</v>
      </c>
      <c r="C75" s="26" t="s">
        <v>130</v>
      </c>
      <c r="D75" s="8">
        <v>2</v>
      </c>
      <c r="E75" s="11" t="s">
        <v>8</v>
      </c>
      <c r="F75" s="9">
        <f>VLOOKUP(E75,konversi,2,TRUE)</f>
        <v>4</v>
      </c>
      <c r="G75" s="10">
        <f t="shared" ref="G75" si="8">D75*F75</f>
        <v>8</v>
      </c>
    </row>
    <row r="76" spans="1:7">
      <c r="A76" s="13" t="s">
        <v>32</v>
      </c>
      <c r="B76" s="13"/>
      <c r="C76" s="13"/>
      <c r="D76" s="14">
        <f>SUM(D73:D75)</f>
        <v>11</v>
      </c>
      <c r="E76" s="15"/>
      <c r="F76" s="15"/>
      <c r="G76" s="14">
        <f>SUM(G73:G75)</f>
        <v>44</v>
      </c>
    </row>
    <row r="78" spans="1:7" ht="18.75">
      <c r="C78" s="27" t="s">
        <v>131</v>
      </c>
      <c r="D78" s="28">
        <f>D11+D21+D33+D44+D53+D62+D70+D76</f>
        <v>148</v>
      </c>
    </row>
    <row r="79" spans="1:7" ht="18.75">
      <c r="C79" s="29" t="s">
        <v>132</v>
      </c>
      <c r="D79" s="30">
        <f>G11+G21+G33+G44+G53+G62+G70+G76</f>
        <v>532</v>
      </c>
    </row>
    <row r="80" spans="1:7" ht="18.75">
      <c r="C80" s="31" t="s">
        <v>133</v>
      </c>
      <c r="D80" s="32">
        <f>D79/D78</f>
        <v>3.5945945945945947</v>
      </c>
    </row>
    <row r="82" spans="1:1">
      <c r="A82" s="33" t="s">
        <v>134</v>
      </c>
    </row>
    <row r="83" spans="1:1">
      <c r="A83" s="33" t="s">
        <v>135</v>
      </c>
    </row>
    <row r="84" spans="1:1">
      <c r="A84" s="33" t="s">
        <v>136</v>
      </c>
    </row>
  </sheetData>
  <mergeCells count="17">
    <mergeCell ref="A62:C62"/>
    <mergeCell ref="A64:A69"/>
    <mergeCell ref="A70:C70"/>
    <mergeCell ref="A72:A75"/>
    <mergeCell ref="A76:C76"/>
    <mergeCell ref="A33:C33"/>
    <mergeCell ref="A35:A43"/>
    <mergeCell ref="A44:C44"/>
    <mergeCell ref="A46:A52"/>
    <mergeCell ref="A53:C53"/>
    <mergeCell ref="A55:A61"/>
    <mergeCell ref="A1:G1"/>
    <mergeCell ref="A3:A10"/>
    <mergeCell ref="A11:C11"/>
    <mergeCell ref="A13:A20"/>
    <mergeCell ref="A21:C21"/>
    <mergeCell ref="A23:A3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3"/>
  <sheetViews>
    <sheetView topLeftCell="A70" workbookViewId="0">
      <selection activeCell="I8" sqref="I8"/>
    </sheetView>
  </sheetViews>
  <sheetFormatPr defaultRowHeight="15"/>
  <cols>
    <col min="1" max="1" width="11.28515625" style="24" bestFit="1" customWidth="1"/>
    <col min="2" max="2" width="9.140625" style="24"/>
    <col min="3" max="3" width="63.28515625" style="24" bestFit="1" customWidth="1"/>
    <col min="4" max="4" width="6.28515625" style="24" bestFit="1" customWidth="1"/>
    <col min="5" max="5" width="8.42578125" style="24" customWidth="1"/>
    <col min="6" max="16384" width="9.140625" style="24"/>
  </cols>
  <sheetData>
    <row r="1" spans="1:7" ht="18.75">
      <c r="A1" s="17" t="s">
        <v>315</v>
      </c>
      <c r="B1" s="17"/>
      <c r="C1" s="17"/>
      <c r="D1" s="17"/>
      <c r="E1" s="17"/>
      <c r="F1" s="17"/>
      <c r="G1" s="17"/>
    </row>
    <row r="3" spans="1:7">
      <c r="A3" s="16" t="s">
        <v>31</v>
      </c>
      <c r="B3" s="12" t="s">
        <v>1</v>
      </c>
      <c r="C3" s="12" t="s">
        <v>3</v>
      </c>
      <c r="D3" s="12" t="s">
        <v>2</v>
      </c>
      <c r="E3" s="12" t="s">
        <v>4</v>
      </c>
      <c r="F3" s="12" t="s">
        <v>5</v>
      </c>
      <c r="G3" s="12" t="s">
        <v>6</v>
      </c>
    </row>
    <row r="4" spans="1:7">
      <c r="A4" s="16"/>
      <c r="B4" s="25" t="s">
        <v>316</v>
      </c>
      <c r="C4" s="26" t="s">
        <v>16</v>
      </c>
      <c r="D4" s="8">
        <v>3</v>
      </c>
      <c r="E4" s="11" t="s">
        <v>8</v>
      </c>
      <c r="F4" s="9">
        <f>VLOOKUP(E4,konversi,2,TRUE)</f>
        <v>4</v>
      </c>
      <c r="G4" s="10">
        <f>D4*F4</f>
        <v>12</v>
      </c>
    </row>
    <row r="5" spans="1:7">
      <c r="A5" s="16"/>
      <c r="B5" s="25" t="s">
        <v>154</v>
      </c>
      <c r="C5" s="26" t="s">
        <v>317</v>
      </c>
      <c r="D5" s="8">
        <v>2</v>
      </c>
      <c r="E5" s="11" t="s">
        <v>8</v>
      </c>
      <c r="F5" s="9">
        <f>VLOOKUP(E5,konversi,2,TRUE)</f>
        <v>4</v>
      </c>
      <c r="G5" s="10">
        <f t="shared" ref="G5:G12" si="0">D5*F5</f>
        <v>8</v>
      </c>
    </row>
    <row r="6" spans="1:7">
      <c r="A6" s="16"/>
      <c r="B6" s="25" t="s">
        <v>289</v>
      </c>
      <c r="C6" s="26" t="s">
        <v>318</v>
      </c>
      <c r="D6" s="8">
        <v>2</v>
      </c>
      <c r="E6" s="11" t="s">
        <v>8</v>
      </c>
      <c r="F6" s="9">
        <f>VLOOKUP(E6,konversi,2,TRUE)</f>
        <v>4</v>
      </c>
      <c r="G6" s="10">
        <f t="shared" si="0"/>
        <v>8</v>
      </c>
    </row>
    <row r="7" spans="1:7">
      <c r="A7" s="16"/>
      <c r="B7" s="25" t="s">
        <v>250</v>
      </c>
      <c r="C7" s="26" t="s">
        <v>319</v>
      </c>
      <c r="D7" s="8">
        <v>2</v>
      </c>
      <c r="E7" s="11" t="s">
        <v>8</v>
      </c>
      <c r="F7" s="9">
        <f>VLOOKUP(E7,konversi,2,TRUE)</f>
        <v>4</v>
      </c>
      <c r="G7" s="10">
        <f t="shared" si="0"/>
        <v>8</v>
      </c>
    </row>
    <row r="8" spans="1:7">
      <c r="A8" s="16"/>
      <c r="B8" s="25" t="s">
        <v>237</v>
      </c>
      <c r="C8" s="26" t="s">
        <v>320</v>
      </c>
      <c r="D8" s="8">
        <v>2</v>
      </c>
      <c r="E8" s="11" t="s">
        <v>8</v>
      </c>
      <c r="F8" s="9">
        <f>VLOOKUP(E8,konversi,2,TRUE)</f>
        <v>4</v>
      </c>
      <c r="G8" s="10">
        <f t="shared" ref="G8:G9" si="1">D8*F8</f>
        <v>8</v>
      </c>
    </row>
    <row r="9" spans="1:7">
      <c r="A9" s="16"/>
      <c r="B9" s="25" t="s">
        <v>303</v>
      </c>
      <c r="C9" s="26" t="s">
        <v>321</v>
      </c>
      <c r="D9" s="8">
        <v>2</v>
      </c>
      <c r="E9" s="11" t="s">
        <v>8</v>
      </c>
      <c r="F9" s="9">
        <f>VLOOKUP(E9,konversi,2,TRUE)</f>
        <v>4</v>
      </c>
      <c r="G9" s="10">
        <f t="shared" si="1"/>
        <v>8</v>
      </c>
    </row>
    <row r="10" spans="1:7">
      <c r="A10" s="16"/>
      <c r="B10" s="25" t="s">
        <v>168</v>
      </c>
      <c r="C10" s="26" t="s">
        <v>322</v>
      </c>
      <c r="D10" s="8">
        <v>3</v>
      </c>
      <c r="E10" s="11" t="s">
        <v>8</v>
      </c>
      <c r="F10" s="9">
        <f>VLOOKUP(E10,konversi,2,TRUE)</f>
        <v>4</v>
      </c>
      <c r="G10" s="10">
        <f t="shared" si="0"/>
        <v>12</v>
      </c>
    </row>
    <row r="11" spans="1:7">
      <c r="A11" s="16"/>
      <c r="B11" s="25" t="s">
        <v>27</v>
      </c>
      <c r="C11" s="26" t="s">
        <v>28</v>
      </c>
      <c r="D11" s="8">
        <v>2</v>
      </c>
      <c r="E11" s="11" t="s">
        <v>8</v>
      </c>
      <c r="F11" s="9">
        <f>VLOOKUP(E11,konversi,2,TRUE)</f>
        <v>4</v>
      </c>
      <c r="G11" s="10">
        <f t="shared" si="0"/>
        <v>8</v>
      </c>
    </row>
    <row r="12" spans="1:7">
      <c r="A12" s="16"/>
      <c r="B12" s="25" t="s">
        <v>47</v>
      </c>
      <c r="C12" s="26" t="s">
        <v>30</v>
      </c>
      <c r="D12" s="8">
        <v>3</v>
      </c>
      <c r="E12" s="11" t="s">
        <v>8</v>
      </c>
      <c r="F12" s="9">
        <f>VLOOKUP(E12,konversi,2,TRUE)</f>
        <v>4</v>
      </c>
      <c r="G12" s="10">
        <f t="shared" si="0"/>
        <v>12</v>
      </c>
    </row>
    <row r="13" spans="1:7">
      <c r="A13" s="13" t="s">
        <v>32</v>
      </c>
      <c r="B13" s="13"/>
      <c r="C13" s="13"/>
      <c r="D13" s="14">
        <f>SUM(D4:D12)</f>
        <v>21</v>
      </c>
      <c r="E13" s="15"/>
      <c r="F13" s="15"/>
      <c r="G13" s="14">
        <f>SUM(G4:G12)</f>
        <v>84</v>
      </c>
    </row>
    <row r="15" spans="1:7">
      <c r="A15" s="16" t="s">
        <v>49</v>
      </c>
      <c r="B15" s="12" t="s">
        <v>1</v>
      </c>
      <c r="C15" s="12" t="s">
        <v>3</v>
      </c>
      <c r="D15" s="12" t="s">
        <v>2</v>
      </c>
      <c r="E15" s="12" t="s">
        <v>4</v>
      </c>
      <c r="F15" s="12" t="s">
        <v>5</v>
      </c>
      <c r="G15" s="12" t="s">
        <v>6</v>
      </c>
    </row>
    <row r="16" spans="1:7">
      <c r="A16" s="16"/>
      <c r="B16" s="25" t="s">
        <v>156</v>
      </c>
      <c r="C16" s="26" t="s">
        <v>323</v>
      </c>
      <c r="D16" s="8">
        <v>2</v>
      </c>
      <c r="E16" s="11" t="s">
        <v>9</v>
      </c>
      <c r="F16" s="9">
        <f>VLOOKUP(E16,konversi,2,TRUE)</f>
        <v>3</v>
      </c>
      <c r="G16" s="10">
        <f>D16*F16</f>
        <v>6</v>
      </c>
    </row>
    <row r="17" spans="1:7">
      <c r="A17" s="16"/>
      <c r="B17" s="25" t="s">
        <v>145</v>
      </c>
      <c r="C17" s="26" t="s">
        <v>324</v>
      </c>
      <c r="D17" s="8">
        <v>2</v>
      </c>
      <c r="E17" s="11" t="s">
        <v>9</v>
      </c>
      <c r="F17" s="9">
        <f>VLOOKUP(E17,konversi,2,TRUE)</f>
        <v>3</v>
      </c>
      <c r="G17" s="10">
        <f t="shared" ref="G17:G24" si="2">D17*F17</f>
        <v>6</v>
      </c>
    </row>
    <row r="18" spans="1:7">
      <c r="A18" s="16"/>
      <c r="B18" s="25" t="s">
        <v>157</v>
      </c>
      <c r="C18" s="26" t="s">
        <v>325</v>
      </c>
      <c r="D18" s="8">
        <v>2</v>
      </c>
      <c r="E18" s="11" t="s">
        <v>9</v>
      </c>
      <c r="F18" s="9">
        <f>VLOOKUP(E18,konversi,2,TRUE)</f>
        <v>3</v>
      </c>
      <c r="G18" s="10">
        <f t="shared" si="2"/>
        <v>6</v>
      </c>
    </row>
    <row r="19" spans="1:7">
      <c r="A19" s="16"/>
      <c r="B19" s="25" t="s">
        <v>254</v>
      </c>
      <c r="C19" s="26" t="s">
        <v>326</v>
      </c>
      <c r="D19" s="8">
        <v>2</v>
      </c>
      <c r="E19" s="11" t="s">
        <v>9</v>
      </c>
      <c r="F19" s="9">
        <f>VLOOKUP(E19,konversi,2,TRUE)</f>
        <v>3</v>
      </c>
      <c r="G19" s="10">
        <f t="shared" si="2"/>
        <v>6</v>
      </c>
    </row>
    <row r="20" spans="1:7">
      <c r="A20" s="16"/>
      <c r="B20" s="25" t="s">
        <v>245</v>
      </c>
      <c r="C20" s="26" t="s">
        <v>327</v>
      </c>
      <c r="D20" s="8">
        <v>3</v>
      </c>
      <c r="E20" s="11" t="s">
        <v>9</v>
      </c>
      <c r="F20" s="9">
        <f>VLOOKUP(E20,konversi,2,TRUE)</f>
        <v>3</v>
      </c>
      <c r="G20" s="10">
        <f t="shared" si="2"/>
        <v>9</v>
      </c>
    </row>
    <row r="21" spans="1:7">
      <c r="A21" s="16"/>
      <c r="B21" s="25" t="s">
        <v>266</v>
      </c>
      <c r="C21" s="26" t="s">
        <v>328</v>
      </c>
      <c r="D21" s="8">
        <v>2</v>
      </c>
      <c r="E21" s="11" t="s">
        <v>9</v>
      </c>
      <c r="F21" s="9">
        <f>VLOOKUP(E21,konversi,2,TRUE)</f>
        <v>3</v>
      </c>
      <c r="G21" s="10">
        <f t="shared" ref="G21:G22" si="3">D21*F21</f>
        <v>6</v>
      </c>
    </row>
    <row r="22" spans="1:7">
      <c r="A22" s="16"/>
      <c r="B22" s="25" t="s">
        <v>179</v>
      </c>
      <c r="C22" s="26" t="s">
        <v>329</v>
      </c>
      <c r="D22" s="8">
        <v>2</v>
      </c>
      <c r="E22" s="11" t="s">
        <v>9</v>
      </c>
      <c r="F22" s="9">
        <f>VLOOKUP(E22,konversi,2,TRUE)</f>
        <v>3</v>
      </c>
      <c r="G22" s="10">
        <f t="shared" si="3"/>
        <v>6</v>
      </c>
    </row>
    <row r="23" spans="1:7">
      <c r="A23" s="16"/>
      <c r="B23" s="25" t="s">
        <v>286</v>
      </c>
      <c r="C23" s="26" t="s">
        <v>46</v>
      </c>
      <c r="D23" s="8">
        <v>3</v>
      </c>
      <c r="E23" s="11" t="s">
        <v>9</v>
      </c>
      <c r="F23" s="9">
        <f>VLOOKUP(E23,konversi,2,TRUE)</f>
        <v>3</v>
      </c>
      <c r="G23" s="10">
        <f t="shared" si="2"/>
        <v>9</v>
      </c>
    </row>
    <row r="24" spans="1:7">
      <c r="A24" s="16"/>
      <c r="B24" s="25" t="s">
        <v>232</v>
      </c>
      <c r="C24" s="26" t="s">
        <v>48</v>
      </c>
      <c r="D24" s="8">
        <v>3</v>
      </c>
      <c r="E24" s="11" t="s">
        <v>9</v>
      </c>
      <c r="F24" s="9">
        <f>VLOOKUP(E24,konversi,2,TRUE)</f>
        <v>3</v>
      </c>
      <c r="G24" s="10">
        <f t="shared" si="2"/>
        <v>9</v>
      </c>
    </row>
    <row r="25" spans="1:7">
      <c r="A25" s="13" t="s">
        <v>32</v>
      </c>
      <c r="B25" s="13"/>
      <c r="C25" s="13"/>
      <c r="D25" s="14">
        <f>SUM(D16:D24)</f>
        <v>21</v>
      </c>
      <c r="E25" s="15"/>
      <c r="F25" s="15"/>
      <c r="G25" s="14">
        <f>SUM(G16:G24)</f>
        <v>63</v>
      </c>
    </row>
    <row r="27" spans="1:7">
      <c r="A27" s="16" t="s">
        <v>50</v>
      </c>
      <c r="B27" s="12" t="s">
        <v>1</v>
      </c>
      <c r="C27" s="12" t="s">
        <v>3</v>
      </c>
      <c r="D27" s="12" t="s">
        <v>2</v>
      </c>
      <c r="E27" s="12" t="s">
        <v>4</v>
      </c>
      <c r="F27" s="12" t="s">
        <v>5</v>
      </c>
      <c r="G27" s="12" t="s">
        <v>6</v>
      </c>
    </row>
    <row r="28" spans="1:7">
      <c r="A28" s="16"/>
      <c r="B28" s="25" t="s">
        <v>191</v>
      </c>
      <c r="C28" s="26" t="s">
        <v>330</v>
      </c>
      <c r="D28" s="8">
        <v>2</v>
      </c>
      <c r="E28" s="11" t="s">
        <v>8</v>
      </c>
      <c r="F28" s="9">
        <f>VLOOKUP(E28,konversi,2,TRUE)</f>
        <v>4</v>
      </c>
      <c r="G28" s="10">
        <f>D28*F28</f>
        <v>8</v>
      </c>
    </row>
    <row r="29" spans="1:7">
      <c r="A29" s="16"/>
      <c r="B29" s="25" t="s">
        <v>331</v>
      </c>
      <c r="C29" s="26" t="s">
        <v>52</v>
      </c>
      <c r="D29" s="8">
        <v>4</v>
      </c>
      <c r="E29" s="11" t="s">
        <v>8</v>
      </c>
      <c r="F29" s="9">
        <f>VLOOKUP(E29,konversi,2,TRUE)</f>
        <v>4</v>
      </c>
      <c r="G29" s="10">
        <f t="shared" ref="G29:G36" si="4">D29*F29</f>
        <v>16</v>
      </c>
    </row>
    <row r="30" spans="1:7">
      <c r="A30" s="16"/>
      <c r="B30" s="25" t="s">
        <v>143</v>
      </c>
      <c r="C30" s="26" t="s">
        <v>332</v>
      </c>
      <c r="D30" s="8">
        <v>2</v>
      </c>
      <c r="E30" s="11" t="s">
        <v>8</v>
      </c>
      <c r="F30" s="9">
        <f>VLOOKUP(E30,konversi,2,TRUE)</f>
        <v>4</v>
      </c>
      <c r="G30" s="10">
        <f t="shared" si="4"/>
        <v>8</v>
      </c>
    </row>
    <row r="31" spans="1:7">
      <c r="A31" s="16"/>
      <c r="B31" s="25" t="s">
        <v>248</v>
      </c>
      <c r="C31" s="26" t="s">
        <v>333</v>
      </c>
      <c r="D31" s="8">
        <v>2</v>
      </c>
      <c r="E31" s="11" t="s">
        <v>8</v>
      </c>
      <c r="F31" s="9">
        <f>VLOOKUP(E31,konversi,2,TRUE)</f>
        <v>4</v>
      </c>
      <c r="G31" s="10">
        <f t="shared" si="4"/>
        <v>8</v>
      </c>
    </row>
    <row r="32" spans="1:7">
      <c r="A32" s="16"/>
      <c r="B32" s="25" t="s">
        <v>159</v>
      </c>
      <c r="C32" s="26" t="s">
        <v>334</v>
      </c>
      <c r="D32" s="8">
        <v>2</v>
      </c>
      <c r="E32" s="11" t="s">
        <v>8</v>
      </c>
      <c r="F32" s="9">
        <f>VLOOKUP(E32,konversi,2,TRUE)</f>
        <v>4</v>
      </c>
      <c r="G32" s="10">
        <f t="shared" si="4"/>
        <v>8</v>
      </c>
    </row>
    <row r="33" spans="1:7">
      <c r="A33" s="16"/>
      <c r="B33" s="25" t="s">
        <v>161</v>
      </c>
      <c r="C33" s="26" t="s">
        <v>335</v>
      </c>
      <c r="D33" s="8">
        <v>2</v>
      </c>
      <c r="E33" s="11" t="s">
        <v>8</v>
      </c>
      <c r="F33" s="9">
        <f>VLOOKUP(E33,konversi,2,TRUE)</f>
        <v>4</v>
      </c>
      <c r="G33" s="10">
        <f t="shared" si="4"/>
        <v>8</v>
      </c>
    </row>
    <row r="34" spans="1:7">
      <c r="A34" s="16"/>
      <c r="B34" s="25" t="s">
        <v>239</v>
      </c>
      <c r="C34" s="26" t="s">
        <v>336</v>
      </c>
      <c r="D34" s="8">
        <v>2</v>
      </c>
      <c r="E34" s="11" t="s">
        <v>8</v>
      </c>
      <c r="F34" s="9">
        <f>VLOOKUP(E34,konversi,2,TRUE)</f>
        <v>4</v>
      </c>
      <c r="G34" s="10">
        <f t="shared" si="4"/>
        <v>8</v>
      </c>
    </row>
    <row r="35" spans="1:7">
      <c r="A35" s="16"/>
      <c r="B35" s="25" t="s">
        <v>337</v>
      </c>
      <c r="C35" s="26" t="s">
        <v>338</v>
      </c>
      <c r="D35" s="8">
        <v>3</v>
      </c>
      <c r="E35" s="11" t="s">
        <v>8</v>
      </c>
      <c r="F35" s="9">
        <f>VLOOKUP(E35,konversi,2,TRUE)</f>
        <v>4</v>
      </c>
      <c r="G35" s="10">
        <f t="shared" si="4"/>
        <v>12</v>
      </c>
    </row>
    <row r="36" spans="1:7">
      <c r="A36" s="16"/>
      <c r="B36" s="25" t="s">
        <v>29</v>
      </c>
      <c r="C36" s="26" t="s">
        <v>231</v>
      </c>
      <c r="D36" s="8">
        <v>2</v>
      </c>
      <c r="E36" s="11" t="s">
        <v>8</v>
      </c>
      <c r="F36" s="9">
        <f>VLOOKUP(E36,konversi,2,TRUE)</f>
        <v>4</v>
      </c>
      <c r="G36" s="10">
        <f t="shared" si="4"/>
        <v>8</v>
      </c>
    </row>
    <row r="37" spans="1:7">
      <c r="A37" s="13" t="s">
        <v>32</v>
      </c>
      <c r="B37" s="13"/>
      <c r="C37" s="13"/>
      <c r="D37" s="14">
        <f>SUM(D28:D36)</f>
        <v>21</v>
      </c>
      <c r="E37" s="15"/>
      <c r="F37" s="15"/>
      <c r="G37" s="14">
        <f>SUM(G28:G36)</f>
        <v>84</v>
      </c>
    </row>
    <row r="39" spans="1:7">
      <c r="A39" s="16" t="s">
        <v>83</v>
      </c>
      <c r="B39" s="12" t="s">
        <v>1</v>
      </c>
      <c r="C39" s="12" t="s">
        <v>3</v>
      </c>
      <c r="D39" s="12" t="s">
        <v>2</v>
      </c>
      <c r="E39" s="12" t="s">
        <v>4</v>
      </c>
      <c r="F39" s="12" t="s">
        <v>5</v>
      </c>
      <c r="G39" s="12" t="s">
        <v>6</v>
      </c>
    </row>
    <row r="40" spans="1:7">
      <c r="A40" s="16"/>
      <c r="B40" s="25" t="s">
        <v>339</v>
      </c>
      <c r="C40" s="26" t="s">
        <v>103</v>
      </c>
      <c r="D40" s="8">
        <v>2</v>
      </c>
      <c r="E40" s="11" t="s">
        <v>9</v>
      </c>
      <c r="F40" s="9">
        <f>VLOOKUP(E40,konversi,2,TRUE)</f>
        <v>3</v>
      </c>
      <c r="G40" s="10">
        <f>D40*F40</f>
        <v>6</v>
      </c>
    </row>
    <row r="41" spans="1:7">
      <c r="A41" s="16"/>
      <c r="B41" s="25" t="s">
        <v>340</v>
      </c>
      <c r="C41" s="26" t="s">
        <v>341</v>
      </c>
      <c r="D41" s="8">
        <v>4</v>
      </c>
      <c r="E41" s="11" t="s">
        <v>9</v>
      </c>
      <c r="F41" s="9">
        <f>VLOOKUP(E41,konversi,2,TRUE)</f>
        <v>3</v>
      </c>
      <c r="G41" s="10">
        <f t="shared" ref="G41:G48" si="5">D41*F41</f>
        <v>12</v>
      </c>
    </row>
    <row r="42" spans="1:7">
      <c r="A42" s="16"/>
      <c r="B42" s="25" t="s">
        <v>342</v>
      </c>
      <c r="C42" s="26" t="s">
        <v>343</v>
      </c>
      <c r="D42" s="8">
        <v>3</v>
      </c>
      <c r="E42" s="11" t="s">
        <v>9</v>
      </c>
      <c r="F42" s="9">
        <f>VLOOKUP(E42,konversi,2,TRUE)</f>
        <v>3</v>
      </c>
      <c r="G42" s="10">
        <f t="shared" si="5"/>
        <v>9</v>
      </c>
    </row>
    <row r="43" spans="1:7">
      <c r="A43" s="16"/>
      <c r="B43" s="25" t="s">
        <v>224</v>
      </c>
      <c r="C43" s="26" t="s">
        <v>344</v>
      </c>
      <c r="D43" s="8">
        <v>2</v>
      </c>
      <c r="E43" s="11" t="s">
        <v>9</v>
      </c>
      <c r="F43" s="9">
        <f>VLOOKUP(E43,konversi,2,TRUE)</f>
        <v>3</v>
      </c>
      <c r="G43" s="10">
        <f t="shared" si="5"/>
        <v>6</v>
      </c>
    </row>
    <row r="44" spans="1:7">
      <c r="A44" s="16"/>
      <c r="B44" s="25" t="s">
        <v>283</v>
      </c>
      <c r="C44" s="26" t="s">
        <v>345</v>
      </c>
      <c r="D44" s="8">
        <v>2</v>
      </c>
      <c r="E44" s="11" t="s">
        <v>9</v>
      </c>
      <c r="F44" s="9">
        <f>VLOOKUP(E44,konversi,2,TRUE)</f>
        <v>3</v>
      </c>
      <c r="G44" s="10">
        <f t="shared" si="5"/>
        <v>6</v>
      </c>
    </row>
    <row r="45" spans="1:7">
      <c r="A45" s="16"/>
      <c r="B45" s="25" t="s">
        <v>193</v>
      </c>
      <c r="C45" s="26" t="s">
        <v>346</v>
      </c>
      <c r="D45" s="8">
        <v>2</v>
      </c>
      <c r="E45" s="11" t="s">
        <v>9</v>
      </c>
      <c r="F45" s="9">
        <f>VLOOKUP(E45,konversi,2,TRUE)</f>
        <v>3</v>
      </c>
      <c r="G45" s="10">
        <f t="shared" si="5"/>
        <v>6</v>
      </c>
    </row>
    <row r="46" spans="1:7">
      <c r="A46" s="16"/>
      <c r="B46" s="25" t="s">
        <v>347</v>
      </c>
      <c r="C46" s="26" t="s">
        <v>348</v>
      </c>
      <c r="D46" s="8">
        <v>3</v>
      </c>
      <c r="E46" s="11" t="s">
        <v>9</v>
      </c>
      <c r="F46" s="9">
        <f>VLOOKUP(E46,konversi,2,TRUE)</f>
        <v>3</v>
      </c>
      <c r="G46" s="10">
        <f t="shared" si="5"/>
        <v>9</v>
      </c>
    </row>
    <row r="47" spans="1:7">
      <c r="A47" s="16"/>
      <c r="B47" s="25" t="s">
        <v>65</v>
      </c>
      <c r="C47" s="26" t="s">
        <v>305</v>
      </c>
      <c r="D47" s="8">
        <v>2</v>
      </c>
      <c r="E47" s="11" t="s">
        <v>9</v>
      </c>
      <c r="F47" s="9">
        <f>VLOOKUP(E47,konversi,2,TRUE)</f>
        <v>3</v>
      </c>
      <c r="G47" s="10">
        <f t="shared" ref="G47" si="6">D47*F47</f>
        <v>6</v>
      </c>
    </row>
    <row r="48" spans="1:7">
      <c r="A48" s="16"/>
      <c r="B48" s="25" t="s">
        <v>45</v>
      </c>
      <c r="C48" s="26" t="s">
        <v>66</v>
      </c>
      <c r="D48" s="8">
        <v>2</v>
      </c>
      <c r="E48" s="11" t="s">
        <v>9</v>
      </c>
      <c r="F48" s="9">
        <f>VLOOKUP(E48,konversi,2,TRUE)</f>
        <v>3</v>
      </c>
      <c r="G48" s="10">
        <f t="shared" si="5"/>
        <v>6</v>
      </c>
    </row>
    <row r="49" spans="1:7">
      <c r="A49" s="13" t="s">
        <v>32</v>
      </c>
      <c r="B49" s="13"/>
      <c r="C49" s="13"/>
      <c r="D49" s="14">
        <f>SUM(D40:D48)</f>
        <v>22</v>
      </c>
      <c r="E49" s="15"/>
      <c r="F49" s="15"/>
      <c r="G49" s="14">
        <f>SUM(G40:G48)</f>
        <v>66</v>
      </c>
    </row>
    <row r="51" spans="1:7">
      <c r="A51" s="16" t="s">
        <v>84</v>
      </c>
      <c r="B51" s="12" t="s">
        <v>1</v>
      </c>
      <c r="C51" s="12" t="s">
        <v>3</v>
      </c>
      <c r="D51" s="12" t="s">
        <v>2</v>
      </c>
      <c r="E51" s="12" t="s">
        <v>4</v>
      </c>
      <c r="F51" s="12" t="s">
        <v>5</v>
      </c>
      <c r="G51" s="12" t="s">
        <v>6</v>
      </c>
    </row>
    <row r="52" spans="1:7">
      <c r="A52" s="16"/>
      <c r="B52" s="25" t="s">
        <v>362</v>
      </c>
      <c r="C52" s="26" t="s">
        <v>18</v>
      </c>
      <c r="D52" s="8">
        <v>3</v>
      </c>
      <c r="E52" s="11" t="s">
        <v>8</v>
      </c>
      <c r="F52" s="9">
        <f>VLOOKUP(E52,konversi,2,TRUE)</f>
        <v>4</v>
      </c>
      <c r="G52" s="10">
        <f>D52*F52</f>
        <v>12</v>
      </c>
    </row>
    <row r="53" spans="1:7">
      <c r="A53" s="16"/>
      <c r="B53" s="25" t="s">
        <v>363</v>
      </c>
      <c r="C53" s="26" t="s">
        <v>68</v>
      </c>
      <c r="D53" s="8">
        <v>3</v>
      </c>
      <c r="E53" s="11" t="s">
        <v>8</v>
      </c>
      <c r="F53" s="9">
        <f>VLOOKUP(E53,konversi,2,TRUE)</f>
        <v>4</v>
      </c>
      <c r="G53" s="10">
        <f t="shared" ref="G53:G59" si="7">D53*F53</f>
        <v>12</v>
      </c>
    </row>
    <row r="54" spans="1:7">
      <c r="A54" s="16"/>
      <c r="B54" s="25" t="s">
        <v>364</v>
      </c>
      <c r="C54" s="26" t="s">
        <v>365</v>
      </c>
      <c r="D54" s="8">
        <v>2</v>
      </c>
      <c r="E54" s="11" t="s">
        <v>8</v>
      </c>
      <c r="F54" s="9">
        <f>VLOOKUP(E54,konversi,2,TRUE)</f>
        <v>4</v>
      </c>
      <c r="G54" s="10">
        <f t="shared" si="7"/>
        <v>8</v>
      </c>
    </row>
    <row r="55" spans="1:7">
      <c r="A55" s="16"/>
      <c r="B55" s="25" t="s">
        <v>141</v>
      </c>
      <c r="C55" s="26" t="s">
        <v>194</v>
      </c>
      <c r="D55" s="8">
        <v>3</v>
      </c>
      <c r="E55" s="11" t="s">
        <v>8</v>
      </c>
      <c r="F55" s="9">
        <f>VLOOKUP(E55,konversi,2,TRUE)</f>
        <v>4</v>
      </c>
      <c r="G55" s="10">
        <f t="shared" si="7"/>
        <v>12</v>
      </c>
    </row>
    <row r="56" spans="1:7">
      <c r="A56" s="16"/>
      <c r="B56" s="25" t="s">
        <v>195</v>
      </c>
      <c r="C56" s="26" t="s">
        <v>366</v>
      </c>
      <c r="D56" s="8">
        <v>2</v>
      </c>
      <c r="E56" s="11" t="s">
        <v>8</v>
      </c>
      <c r="F56" s="9">
        <f>VLOOKUP(E56,konversi,2,TRUE)</f>
        <v>4</v>
      </c>
      <c r="G56" s="10">
        <f t="shared" si="7"/>
        <v>8</v>
      </c>
    </row>
    <row r="57" spans="1:7">
      <c r="A57" s="16"/>
      <c r="B57" s="25" t="s">
        <v>227</v>
      </c>
      <c r="C57" s="26" t="s">
        <v>367</v>
      </c>
      <c r="D57" s="8">
        <v>2</v>
      </c>
      <c r="E57" s="11" t="s">
        <v>8</v>
      </c>
      <c r="F57" s="9">
        <f>VLOOKUP(E57,konversi,2,TRUE)</f>
        <v>4</v>
      </c>
      <c r="G57" s="10">
        <f t="shared" ref="G57:G58" si="8">D57*F57</f>
        <v>8</v>
      </c>
    </row>
    <row r="58" spans="1:7">
      <c r="A58" s="16"/>
      <c r="B58" s="25" t="s">
        <v>368</v>
      </c>
      <c r="C58" s="26" t="s">
        <v>369</v>
      </c>
      <c r="D58" s="8">
        <v>3</v>
      </c>
      <c r="E58" s="11" t="s">
        <v>8</v>
      </c>
      <c r="F58" s="9">
        <f>VLOOKUP(E58,konversi,2,TRUE)</f>
        <v>4</v>
      </c>
      <c r="G58" s="10">
        <f t="shared" si="8"/>
        <v>12</v>
      </c>
    </row>
    <row r="59" spans="1:7">
      <c r="A59" s="16"/>
      <c r="B59" s="25" t="s">
        <v>207</v>
      </c>
      <c r="C59" s="26" t="s">
        <v>119</v>
      </c>
      <c r="D59" s="8">
        <v>4</v>
      </c>
      <c r="E59" s="11" t="s">
        <v>8</v>
      </c>
      <c r="F59" s="9">
        <f>VLOOKUP(E59,konversi,2,TRUE)</f>
        <v>4</v>
      </c>
      <c r="G59" s="10">
        <f t="shared" si="7"/>
        <v>16</v>
      </c>
    </row>
    <row r="60" spans="1:7">
      <c r="A60" s="13" t="s">
        <v>32</v>
      </c>
      <c r="B60" s="13"/>
      <c r="C60" s="13"/>
      <c r="D60" s="14">
        <f>SUM(D52:D59)</f>
        <v>22</v>
      </c>
      <c r="E60" s="15"/>
      <c r="F60" s="15"/>
      <c r="G60" s="14">
        <f>SUM(G52:G59)</f>
        <v>88</v>
      </c>
    </row>
    <row r="62" spans="1:7">
      <c r="A62" s="16" t="s">
        <v>101</v>
      </c>
      <c r="B62" s="12" t="s">
        <v>1</v>
      </c>
      <c r="C62" s="12" t="s">
        <v>3</v>
      </c>
      <c r="D62" s="12" t="s">
        <v>2</v>
      </c>
      <c r="E62" s="12" t="s">
        <v>4</v>
      </c>
      <c r="F62" s="12" t="s">
        <v>5</v>
      </c>
      <c r="G62" s="12" t="s">
        <v>6</v>
      </c>
    </row>
    <row r="63" spans="1:7">
      <c r="A63" s="16"/>
      <c r="B63" s="25" t="s">
        <v>349</v>
      </c>
      <c r="C63" s="26" t="s">
        <v>350</v>
      </c>
      <c r="D63" s="8">
        <v>2</v>
      </c>
      <c r="E63" s="11" t="s">
        <v>9</v>
      </c>
      <c r="F63" s="9">
        <f>VLOOKUP(E63,konversi,2,TRUE)</f>
        <v>3</v>
      </c>
      <c r="G63" s="10">
        <f>D63*F63</f>
        <v>6</v>
      </c>
    </row>
    <row r="64" spans="1:7">
      <c r="A64" s="16"/>
      <c r="B64" s="25" t="s">
        <v>351</v>
      </c>
      <c r="C64" s="26" t="s">
        <v>352</v>
      </c>
      <c r="D64" s="8">
        <v>2</v>
      </c>
      <c r="E64" s="11" t="s">
        <v>9</v>
      </c>
      <c r="F64" s="9">
        <f>VLOOKUP(E64,konversi,2,TRUE)</f>
        <v>3</v>
      </c>
      <c r="G64" s="10">
        <f t="shared" ref="G64:G71" si="9">D64*F64</f>
        <v>6</v>
      </c>
    </row>
    <row r="65" spans="1:7">
      <c r="A65" s="16"/>
      <c r="B65" s="25" t="s">
        <v>353</v>
      </c>
      <c r="C65" s="26" t="s">
        <v>86</v>
      </c>
      <c r="D65" s="8">
        <v>4</v>
      </c>
      <c r="E65" s="11" t="s">
        <v>9</v>
      </c>
      <c r="F65" s="9">
        <f>VLOOKUP(E65,konversi,2,TRUE)</f>
        <v>3</v>
      </c>
      <c r="G65" s="10">
        <f t="shared" si="9"/>
        <v>12</v>
      </c>
    </row>
    <row r="66" spans="1:7">
      <c r="A66" s="16"/>
      <c r="B66" s="25" t="s">
        <v>152</v>
      </c>
      <c r="C66" s="26" t="s">
        <v>308</v>
      </c>
      <c r="D66" s="8">
        <v>3</v>
      </c>
      <c r="E66" s="11" t="s">
        <v>9</v>
      </c>
      <c r="F66" s="9">
        <f>VLOOKUP(E66,konversi,2,TRUE)</f>
        <v>3</v>
      </c>
      <c r="G66" s="10">
        <f t="shared" si="9"/>
        <v>9</v>
      </c>
    </row>
    <row r="67" spans="1:7">
      <c r="A67" s="16"/>
      <c r="B67" s="25" t="s">
        <v>277</v>
      </c>
      <c r="C67" s="26" t="s">
        <v>354</v>
      </c>
      <c r="D67" s="8">
        <v>2</v>
      </c>
      <c r="E67" s="11" t="s">
        <v>9</v>
      </c>
      <c r="F67" s="9">
        <f>VLOOKUP(E67,konversi,2,TRUE)</f>
        <v>3</v>
      </c>
      <c r="G67" s="10">
        <f t="shared" ref="G67:G69" si="10">D67*F67</f>
        <v>6</v>
      </c>
    </row>
    <row r="68" spans="1:7">
      <c r="A68" s="16"/>
      <c r="B68" s="25" t="s">
        <v>204</v>
      </c>
      <c r="C68" s="26" t="s">
        <v>355</v>
      </c>
      <c r="D68" s="8">
        <v>2</v>
      </c>
      <c r="E68" s="11" t="s">
        <v>9</v>
      </c>
      <c r="F68" s="9">
        <f>VLOOKUP(E68,konversi,2,TRUE)</f>
        <v>3</v>
      </c>
      <c r="G68" s="10">
        <f t="shared" ref="G68" si="11">D68*F68</f>
        <v>6</v>
      </c>
    </row>
    <row r="69" spans="1:7">
      <c r="A69" s="16"/>
      <c r="B69" s="25" t="s">
        <v>147</v>
      </c>
      <c r="C69" s="26" t="s">
        <v>356</v>
      </c>
      <c r="D69" s="8">
        <v>2</v>
      </c>
      <c r="E69" s="11" t="s">
        <v>9</v>
      </c>
      <c r="F69" s="9">
        <f>VLOOKUP(E69,konversi,2,TRUE)</f>
        <v>3</v>
      </c>
      <c r="G69" s="10">
        <f t="shared" si="10"/>
        <v>6</v>
      </c>
    </row>
    <row r="70" spans="1:7">
      <c r="A70" s="16"/>
      <c r="B70" s="25" t="s">
        <v>275</v>
      </c>
      <c r="C70" s="26" t="s">
        <v>357</v>
      </c>
      <c r="D70" s="8">
        <v>2</v>
      </c>
      <c r="E70" s="11" t="s">
        <v>9</v>
      </c>
      <c r="F70" s="9">
        <f>VLOOKUP(E70,konversi,2,TRUE)</f>
        <v>3</v>
      </c>
      <c r="G70" s="10">
        <f t="shared" si="9"/>
        <v>6</v>
      </c>
    </row>
    <row r="71" spans="1:7">
      <c r="A71" s="16"/>
      <c r="B71" s="25" t="s">
        <v>358</v>
      </c>
      <c r="C71" s="26" t="s">
        <v>117</v>
      </c>
      <c r="D71" s="8">
        <v>3</v>
      </c>
      <c r="E71" s="11" t="s">
        <v>9</v>
      </c>
      <c r="F71" s="9">
        <f>VLOOKUP(E71,konversi,2,TRUE)</f>
        <v>3</v>
      </c>
      <c r="G71" s="10">
        <f t="shared" si="9"/>
        <v>9</v>
      </c>
    </row>
    <row r="72" spans="1:7">
      <c r="A72" s="13" t="s">
        <v>32</v>
      </c>
      <c r="B72" s="13"/>
      <c r="C72" s="13"/>
      <c r="D72" s="14">
        <f>SUM(D63:D71)</f>
        <v>22</v>
      </c>
      <c r="E72" s="15"/>
      <c r="F72" s="15"/>
      <c r="G72" s="14">
        <f>SUM(G63:G71)</f>
        <v>66</v>
      </c>
    </row>
    <row r="74" spans="1:7">
      <c r="A74" s="16" t="s">
        <v>126</v>
      </c>
      <c r="B74" s="12" t="s">
        <v>1</v>
      </c>
      <c r="C74" s="12" t="s">
        <v>3</v>
      </c>
      <c r="D74" s="12" t="s">
        <v>2</v>
      </c>
      <c r="E74" s="12" t="s">
        <v>4</v>
      </c>
      <c r="F74" s="12" t="s">
        <v>5</v>
      </c>
      <c r="G74" s="12" t="s">
        <v>6</v>
      </c>
    </row>
    <row r="75" spans="1:7">
      <c r="A75" s="16"/>
      <c r="B75" s="25" t="s">
        <v>209</v>
      </c>
      <c r="C75" s="26" t="s">
        <v>121</v>
      </c>
      <c r="D75" s="8">
        <v>4</v>
      </c>
      <c r="E75" s="11" t="s">
        <v>8</v>
      </c>
      <c r="F75" s="9">
        <f>VLOOKUP(E75,konversi,2,TRUE)</f>
        <v>4</v>
      </c>
      <c r="G75" s="10">
        <f>D75*F75</f>
        <v>16</v>
      </c>
    </row>
    <row r="76" spans="1:7">
      <c r="A76" s="16"/>
      <c r="B76" s="25" t="s">
        <v>359</v>
      </c>
      <c r="C76" s="26" t="s">
        <v>212</v>
      </c>
      <c r="D76" s="8">
        <v>3</v>
      </c>
      <c r="E76" s="11" t="s">
        <v>8</v>
      </c>
      <c r="F76" s="9">
        <f>VLOOKUP(E76,konversi,2,TRUE)</f>
        <v>4</v>
      </c>
      <c r="G76" s="10">
        <f t="shared" ref="G76:G78" si="12">D76*F76</f>
        <v>12</v>
      </c>
    </row>
    <row r="77" spans="1:7">
      <c r="A77" s="16"/>
      <c r="B77" s="25" t="s">
        <v>206</v>
      </c>
      <c r="C77" s="26" t="s">
        <v>105</v>
      </c>
      <c r="D77" s="8">
        <v>4</v>
      </c>
      <c r="E77" s="11" t="s">
        <v>8</v>
      </c>
      <c r="F77" s="9">
        <f>VLOOKUP(E77,konversi,2,TRUE)</f>
        <v>4</v>
      </c>
      <c r="G77" s="10">
        <f t="shared" si="12"/>
        <v>16</v>
      </c>
    </row>
    <row r="78" spans="1:7">
      <c r="A78" s="16"/>
      <c r="B78" s="25" t="s">
        <v>217</v>
      </c>
      <c r="C78" s="26" t="s">
        <v>125</v>
      </c>
      <c r="D78" s="8">
        <v>4</v>
      </c>
      <c r="E78" s="11" t="s">
        <v>8</v>
      </c>
      <c r="F78" s="9">
        <f>VLOOKUP(E78,konversi,2,TRUE)</f>
        <v>4</v>
      </c>
      <c r="G78" s="10">
        <f t="shared" si="12"/>
        <v>16</v>
      </c>
    </row>
    <row r="79" spans="1:7">
      <c r="A79" s="13" t="s">
        <v>32</v>
      </c>
      <c r="B79" s="13"/>
      <c r="C79" s="13"/>
      <c r="D79" s="14">
        <f>SUM(D75:D78)</f>
        <v>15</v>
      </c>
      <c r="E79" s="15"/>
      <c r="F79" s="15"/>
      <c r="G79" s="14">
        <f>SUM(G75:G78)</f>
        <v>60</v>
      </c>
    </row>
    <row r="81" spans="1:7">
      <c r="A81" s="16" t="s">
        <v>137</v>
      </c>
      <c r="B81" s="12" t="s">
        <v>1</v>
      </c>
      <c r="C81" s="12" t="s">
        <v>3</v>
      </c>
      <c r="D81" s="12" t="s">
        <v>2</v>
      </c>
      <c r="E81" s="12" t="s">
        <v>4</v>
      </c>
      <c r="F81" s="12" t="s">
        <v>5</v>
      </c>
      <c r="G81" s="12" t="s">
        <v>6</v>
      </c>
    </row>
    <row r="82" spans="1:7">
      <c r="A82" s="16"/>
      <c r="B82" s="25" t="s">
        <v>360</v>
      </c>
      <c r="C82" s="26" t="s">
        <v>54</v>
      </c>
      <c r="D82" s="8">
        <v>2</v>
      </c>
      <c r="E82" s="11" t="s">
        <v>8</v>
      </c>
      <c r="F82" s="9">
        <f>VLOOKUP(E82,konversi,2,TRUE)</f>
        <v>4</v>
      </c>
      <c r="G82" s="10">
        <f>D82*F82</f>
        <v>8</v>
      </c>
    </row>
    <row r="83" spans="1:7">
      <c r="A83" s="16"/>
      <c r="B83" s="25" t="s">
        <v>361</v>
      </c>
      <c r="C83" s="26" t="s">
        <v>128</v>
      </c>
      <c r="D83" s="8">
        <v>6</v>
      </c>
      <c r="E83" s="11" t="s">
        <v>8</v>
      </c>
      <c r="F83" s="9">
        <f>VLOOKUP(E83,konversi,2,TRUE)</f>
        <v>4</v>
      </c>
      <c r="G83" s="10">
        <f>D83*F83</f>
        <v>24</v>
      </c>
    </row>
    <row r="84" spans="1:7">
      <c r="A84" s="16"/>
      <c r="B84" s="25" t="s">
        <v>129</v>
      </c>
      <c r="C84" s="26" t="s">
        <v>130</v>
      </c>
      <c r="D84" s="8">
        <v>2</v>
      </c>
      <c r="E84" s="11" t="s">
        <v>8</v>
      </c>
      <c r="F84" s="9">
        <f>VLOOKUP(E84,konversi,2,TRUE)</f>
        <v>4</v>
      </c>
      <c r="G84" s="10">
        <f t="shared" ref="G84" si="13">D84*F84</f>
        <v>8</v>
      </c>
    </row>
    <row r="85" spans="1:7">
      <c r="A85" s="13" t="s">
        <v>32</v>
      </c>
      <c r="B85" s="13"/>
      <c r="C85" s="13"/>
      <c r="D85" s="14">
        <f>SUM(D82:D84)</f>
        <v>10</v>
      </c>
      <c r="E85" s="15"/>
      <c r="F85" s="15"/>
      <c r="G85" s="14">
        <f>SUM(G82:G84)</f>
        <v>40</v>
      </c>
    </row>
    <row r="87" spans="1:7" ht="18.75">
      <c r="C87" s="27" t="s">
        <v>131</v>
      </c>
      <c r="D87" s="28">
        <f>D13+D25+D37+D49+D60+D72+D79+D85</f>
        <v>154</v>
      </c>
    </row>
    <row r="88" spans="1:7" ht="18.75">
      <c r="C88" s="29" t="s">
        <v>132</v>
      </c>
      <c r="D88" s="30">
        <f>G13+G25+G37+G49+G60+G72+G79+G85</f>
        <v>551</v>
      </c>
    </row>
    <row r="89" spans="1:7" ht="18.75">
      <c r="C89" s="31" t="s">
        <v>133</v>
      </c>
      <c r="D89" s="32">
        <f>D88/D87</f>
        <v>3.5779220779220777</v>
      </c>
    </row>
    <row r="91" spans="1:7">
      <c r="A91" s="33" t="s">
        <v>134</v>
      </c>
    </row>
    <row r="92" spans="1:7">
      <c r="A92" s="33" t="s">
        <v>135</v>
      </c>
    </row>
    <row r="93" spans="1:7">
      <c r="A93" s="33" t="s">
        <v>136</v>
      </c>
    </row>
  </sheetData>
  <mergeCells count="17">
    <mergeCell ref="A72:C72"/>
    <mergeCell ref="A74:A78"/>
    <mergeCell ref="A79:C79"/>
    <mergeCell ref="A81:A84"/>
    <mergeCell ref="A85:C85"/>
    <mergeCell ref="A37:C37"/>
    <mergeCell ref="A39:A48"/>
    <mergeCell ref="A49:C49"/>
    <mergeCell ref="A51:A59"/>
    <mergeCell ref="A60:C60"/>
    <mergeCell ref="A62:A71"/>
    <mergeCell ref="A1:G1"/>
    <mergeCell ref="A3:A12"/>
    <mergeCell ref="A13:C13"/>
    <mergeCell ref="A15:A24"/>
    <mergeCell ref="A25:C25"/>
    <mergeCell ref="A27:A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Referensi</vt:lpstr>
      <vt:lpstr>Matematika</vt:lpstr>
      <vt:lpstr>Ekonomi</vt:lpstr>
      <vt:lpstr>PPKn</vt:lpstr>
      <vt:lpstr>Indonesia</vt:lpstr>
      <vt:lpstr>Inggris</vt:lpstr>
      <vt:lpstr>konversi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ikip</dc:creator>
  <cp:lastModifiedBy>ikip</cp:lastModifiedBy>
  <dcterms:created xsi:type="dcterms:W3CDTF">2018-08-29T02:30:49Z</dcterms:created>
  <dcterms:modified xsi:type="dcterms:W3CDTF">2018-08-29T03:24:22Z</dcterms:modified>
</cp:coreProperties>
</file>